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Báo cáo\"/>
    </mc:Choice>
  </mc:AlternateContent>
  <bookViews>
    <workbookView xWindow="0" yWindow="0" windowWidth="20490" windowHeight="7665"/>
  </bookViews>
  <sheets>
    <sheet name="Sheet1" sheetId="1" r:id="rId1"/>
  </sheets>
  <definedNames>
    <definedName name="_xlnm.Print_Titles" localSheetId="0">Sheet1!$5:$7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9" i="1" l="1"/>
  <c r="C35" i="1"/>
  <c r="C23" i="1"/>
  <c r="C21" i="1"/>
  <c r="C18" i="1"/>
  <c r="C16" i="1"/>
  <c r="C15" i="1"/>
  <c r="O14" i="1"/>
  <c r="C14" i="1" s="1"/>
  <c r="C13" i="1"/>
  <c r="O12" i="1"/>
  <c r="N12" i="1"/>
  <c r="M12" i="1"/>
  <c r="L12" i="1"/>
  <c r="K12" i="1" s="1"/>
  <c r="J12" i="1"/>
  <c r="I12" i="1"/>
  <c r="F12" i="1"/>
  <c r="E12" i="1"/>
  <c r="D12" i="1"/>
  <c r="C9" i="1"/>
  <c r="C8" i="1"/>
</calcChain>
</file>

<file path=xl/sharedStrings.xml><?xml version="1.0" encoding="utf-8"?>
<sst xmlns="http://schemas.openxmlformats.org/spreadsheetml/2006/main" count="96" uniqueCount="88">
  <si>
    <t>(Dự toán trình Hội đồng nhân dân)</t>
  </si>
  <si>
    <t>Đơn vị: Triệu đồng</t>
  </si>
  <si>
    <t>STT</t>
  </si>
  <si>
    <t>TÊN ĐƠN VỊ</t>
  </si>
  <si>
    <t>TỔNG SỐ</t>
  </si>
  <si>
    <t>Biểu số 39/CK-NSNN</t>
  </si>
  <si>
    <t>TRONG ĐÓ:</t>
  </si>
  <si>
    <t>CHI GIÁO DỤC - ĐÀO TẠO VÀ DẠY NGHỀ</t>
  </si>
  <si>
    <t>CHI KHOA HỌC VÀ CÔNG NGHỆ</t>
  </si>
  <si>
    <t>CHI Y TẾ, DÂN SỐ VÀ GIA ĐÌNH</t>
  </si>
  <si>
    <t>CHI VĂN HÓA THÔNG TIN</t>
  </si>
  <si>
    <t>CHI PHÁT THANH, TRUYỀN HÌNH, THÔNG TẤN</t>
  </si>
  <si>
    <t>CHI THỂ DỤC THỂ THAO</t>
  </si>
  <si>
    <t>CHI BẢO VỆ MÔI TRƯỜNG</t>
  </si>
  <si>
    <t>CHI CÁC HOẠT ĐỘNG KINH TẾ</t>
  </si>
  <si>
    <t>TRONG ĐÓ</t>
  </si>
  <si>
    <t>CHI HOẠT ĐỘNG CỦA CƠ QUAN QUẢN LÝ NHÀ NƯỚC, ĐẢNG, ĐOÀN THỂ</t>
  </si>
  <si>
    <t>CHI BẢO ĐẢM XÃ HỘI</t>
  </si>
  <si>
    <t>CHI GIAO THÔNG</t>
  </si>
  <si>
    <t>CHI NÔNG NGHIỆP, LÂM NGHIỆP, THỦY LỢI, THỦY SẢN</t>
  </si>
  <si>
    <t>UBND TỈNH KHÁNH HÒA</t>
  </si>
  <si>
    <t>DỰ TOÁN CHI ĐẦU TƯ PHÁT TRIỂN CỦA NGÂN SÁCH CẤP TỈNH CHO TỪNG CƠ QUAN, TỔ CHỨC THEO LĨNH VỰC NĂM 2022</t>
  </si>
  <si>
    <t>A</t>
  </si>
  <si>
    <t xml:space="preserve">NGÂN SÁCH CẤP TỈNH QUẢN LÝ </t>
  </si>
  <si>
    <t>A.1</t>
  </si>
  <si>
    <t>Trả nợ vốn vay</t>
  </si>
  <si>
    <t>A.2</t>
  </si>
  <si>
    <t>Vốn chuẩn bị đầu tư</t>
  </si>
  <si>
    <t>A.3</t>
  </si>
  <si>
    <t>Vốn thực hiện đầu tư</t>
  </si>
  <si>
    <t>(1)</t>
  </si>
  <si>
    <t>Sở GDĐT</t>
  </si>
  <si>
    <t>(2)</t>
  </si>
  <si>
    <t>Sở LĐTBXH</t>
  </si>
  <si>
    <t>(3)</t>
  </si>
  <si>
    <t>Sở KHCN</t>
  </si>
  <si>
    <t>(4)</t>
  </si>
  <si>
    <t>Sở Y tế</t>
  </si>
  <si>
    <t>(5)</t>
  </si>
  <si>
    <t>Sở Xây dựng</t>
  </si>
  <si>
    <t>(6)</t>
  </si>
  <si>
    <t>Sở TNMT</t>
  </si>
  <si>
    <t>(7)</t>
  </si>
  <si>
    <t>Sở NN&amp;PTNT</t>
  </si>
  <si>
    <t>(8)</t>
  </si>
  <si>
    <t>Sở GTVT</t>
  </si>
  <si>
    <t>(9)</t>
  </si>
  <si>
    <t>Sở Công Thương</t>
  </si>
  <si>
    <t>(10)</t>
  </si>
  <si>
    <t>BQL DAĐT XD các CT GT</t>
  </si>
  <si>
    <t>(11)</t>
  </si>
  <si>
    <t>BQL DAĐT XD và CN</t>
  </si>
  <si>
    <t>(12)</t>
  </si>
  <si>
    <t>BQLDA Phát triển tỉnh</t>
  </si>
  <si>
    <t>(13)</t>
  </si>
  <si>
    <t>BQLDA ĐT XDCT NN&amp;PTNT</t>
  </si>
  <si>
    <t>(14)</t>
  </si>
  <si>
    <t>BQL KKT Vân phong</t>
  </si>
  <si>
    <t>(15)</t>
  </si>
  <si>
    <t>Thành phố Nha Trang</t>
  </si>
  <si>
    <t>(16)</t>
  </si>
  <si>
    <t>Huyện Vạn Ninh</t>
  </si>
  <si>
    <t>(17)</t>
  </si>
  <si>
    <t>Huyện Diên Khánh</t>
  </si>
  <si>
    <t>(18)</t>
  </si>
  <si>
    <t>Huyện Cam Lâm</t>
  </si>
  <si>
    <t>(19)</t>
  </si>
  <si>
    <t>Thị xã Ninh Hòa</t>
  </si>
  <si>
    <t>(20)</t>
  </si>
  <si>
    <t>TP Cam Ranh</t>
  </si>
  <si>
    <t>(21)</t>
  </si>
  <si>
    <t>Huyện Khánh Sơn</t>
  </si>
  <si>
    <t xml:space="preserve"> </t>
  </si>
  <si>
    <t>(22)</t>
  </si>
  <si>
    <t>Huyện Khánh Vĩnh</t>
  </si>
  <si>
    <t>(23)</t>
  </si>
  <si>
    <t>LĐ lao động tỉnh</t>
  </si>
  <si>
    <t>(24)</t>
  </si>
  <si>
    <t>Công ty TNHH MTV KTCT Thủy lợi Khánh Hòa</t>
  </si>
  <si>
    <t>(25)</t>
  </si>
  <si>
    <t>SỞ KẾ HOẠCH ĐẦU TƯ</t>
  </si>
  <si>
    <t>(26)</t>
  </si>
  <si>
    <t>KHÁC</t>
  </si>
  <si>
    <t>B</t>
  </si>
  <si>
    <t>NGÂN SÁCH CẤP HUYỆN QUẢN LÝ (đầu tư theo các ngành, lĩnh vực, chương trình)</t>
  </si>
  <si>
    <t>Thành phố Cam Ranh</t>
  </si>
  <si>
    <t>Thị xã Ninh Hoà</t>
  </si>
  <si>
    <t>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</si>
</sst>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##,###,###"/>
    <numFmt numFmtId="165" formatCode="#,###;\-#,###;&quot;&quot;;_(@_)"/>
    <numFmt numFmtId="166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0"/>
      <name val="Times New Roman"/>
      <family val="1"/>
    </font>
    <font>
      <i/>
      <sz val="11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u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15" fillId="0" borderId="0"/>
    <xf numFmtId="0" fontId="8" fillId="0" borderId="0"/>
    <xf numFmtId="0" fontId="11" fillId="0" borderId="0"/>
    <xf numFmtId="0" fontId="1" fillId="0" borderId="0"/>
    <xf numFmtId="43" fontId="16" fillId="0" borderId="0" applyFont="0" applyFill="0" applyBorder="0" applyAlignment="0" applyProtection="0"/>
  </cellStyleXfs>
  <cellXfs count="41">
    <xf numFmtId="0" fontId="0" fillId="0" borderId="0" xfId="0"/>
    <xf numFmtId="0" fontId="5" fillId="0" borderId="0" xfId="0" applyFont="1" applyFill="1" applyAlignment="1"/>
    <xf numFmtId="0" fontId="4" fillId="0" borderId="0" xfId="0" applyFont="1" applyFill="1"/>
    <xf numFmtId="0" fontId="6" fillId="0" borderId="0" xfId="0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12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164" fontId="1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64" fontId="7" fillId="2" borderId="3" xfId="0" applyNumberFormat="1" applyFont="1" applyFill="1" applyBorder="1" applyAlignment="1" applyProtection="1">
      <alignment horizontal="center" vertical="center" wrapText="1"/>
    </xf>
    <xf numFmtId="166" fontId="7" fillId="2" borderId="3" xfId="11" applyNumberFormat="1" applyFont="1" applyFill="1" applyBorder="1" applyAlignment="1" applyProtection="1">
      <alignment horizontal="center" vertical="center" wrapText="1"/>
    </xf>
    <xf numFmtId="0" fontId="12" fillId="2" borderId="0" xfId="0" applyFont="1" applyFill="1"/>
    <xf numFmtId="164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vertical="center" wrapText="1"/>
    </xf>
    <xf numFmtId="164" fontId="17" fillId="2" borderId="4" xfId="0" applyNumberFormat="1" applyFont="1" applyFill="1" applyBorder="1" applyAlignment="1" applyProtection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66" fontId="5" fillId="2" borderId="4" xfId="1" applyNumberFormat="1" applyFont="1" applyFill="1" applyBorder="1" applyAlignment="1">
      <alignment vertical="center"/>
    </xf>
    <xf numFmtId="0" fontId="14" fillId="2" borderId="4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166" fontId="5" fillId="2" borderId="1" xfId="1" applyNumberFormat="1" applyFont="1" applyFill="1" applyBorder="1" applyAlignment="1">
      <alignment horizontal="center" vertical="center"/>
    </xf>
    <xf numFmtId="166" fontId="5" fillId="2" borderId="1" xfId="1" applyNumberFormat="1" applyFont="1" applyFill="1" applyBorder="1" applyAlignment="1">
      <alignment vertical="center" wrapText="1"/>
    </xf>
    <xf numFmtId="166" fontId="5" fillId="2" borderId="1" xfId="1" applyNumberFormat="1" applyFont="1" applyFill="1" applyBorder="1" applyAlignment="1">
      <alignment vertical="center"/>
    </xf>
    <xf numFmtId="0" fontId="4" fillId="2" borderId="1" xfId="0" applyFont="1" applyFill="1" applyBorder="1"/>
    <xf numFmtId="0" fontId="4" fillId="2" borderId="0" xfId="0" applyFont="1" applyFill="1"/>
    <xf numFmtId="166" fontId="4" fillId="2" borderId="1" xfId="1" applyNumberFormat="1" applyFont="1" applyFill="1" applyBorder="1" applyAlignment="1">
      <alignment horizontal="center" vertical="center"/>
    </xf>
    <xf numFmtId="166" fontId="4" fillId="2" borderId="1" xfId="1" applyNumberFormat="1" applyFont="1" applyFill="1" applyBorder="1" applyAlignment="1">
      <alignment vertical="center" wrapText="1"/>
    </xf>
    <xf numFmtId="166" fontId="4" fillId="2" borderId="1" xfId="1" applyNumberFormat="1" applyFont="1" applyFill="1" applyBorder="1" applyAlignment="1">
      <alignment vertical="center"/>
    </xf>
    <xf numFmtId="166" fontId="5" fillId="2" borderId="1" xfId="1" quotePrefix="1" applyNumberFormat="1" applyFont="1" applyFill="1" applyBorder="1" applyAlignment="1">
      <alignment horizontal="left" vertical="center"/>
    </xf>
    <xf numFmtId="166" fontId="18" fillId="2" borderId="1" xfId="1" applyNumberFormat="1" applyFont="1" applyFill="1" applyBorder="1" applyAlignment="1">
      <alignment vertical="center"/>
    </xf>
    <xf numFmtId="1" fontId="4" fillId="2" borderId="1" xfId="1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vertical="center"/>
    </xf>
    <xf numFmtId="1" fontId="4" fillId="2" borderId="2" xfId="1" applyNumberFormat="1" applyFont="1" applyFill="1" applyBorder="1" applyAlignment="1">
      <alignment horizontal="center" vertical="center"/>
    </xf>
    <xf numFmtId="166" fontId="4" fillId="2" borderId="2" xfId="1" applyNumberFormat="1" applyFont="1" applyFill="1" applyBorder="1" applyAlignment="1">
      <alignment vertical="center" wrapText="1"/>
    </xf>
    <xf numFmtId="3" fontId="4" fillId="2" borderId="2" xfId="1" applyNumberFormat="1" applyFont="1" applyFill="1" applyBorder="1" applyAlignment="1">
      <alignment vertical="center"/>
    </xf>
    <xf numFmtId="166" fontId="4" fillId="2" borderId="2" xfId="1" applyNumberFormat="1" applyFont="1" applyFill="1" applyBorder="1" applyAlignment="1">
      <alignment vertical="center"/>
    </xf>
    <xf numFmtId="0" fontId="4" fillId="2" borderId="2" xfId="0" applyFont="1" applyFill="1" applyBorder="1"/>
  </cellXfs>
  <cellStyles count="12">
    <cellStyle name="Comma" xfId="11" builtinId="3"/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topLeftCell="A46" zoomScale="85" zoomScaleNormal="85" workbookViewId="0">
      <selection activeCell="H10" sqref="H10"/>
    </sheetView>
  </sheetViews>
  <sheetFormatPr defaultColWidth="11.7109375" defaultRowHeight="15.75"/>
  <cols>
    <col min="1" max="1" width="6.85546875" style="2" customWidth="1"/>
    <col min="2" max="2" width="31.28515625" style="2" customWidth="1"/>
    <col min="3" max="3" width="12.42578125" style="2" bestFit="1" customWidth="1"/>
    <col min="4" max="10" width="11.140625" style="2" customWidth="1"/>
    <col min="11" max="11" width="16" style="2" bestFit="1" customWidth="1"/>
    <col min="12" max="15" width="11.140625" style="2" customWidth="1"/>
    <col min="16" max="16384" width="11.7109375" style="2"/>
  </cols>
  <sheetData>
    <row r="1" spans="1:15" s="5" customFormat="1" ht="27.75" customHeight="1">
      <c r="A1" s="1" t="s">
        <v>20</v>
      </c>
      <c r="B1" s="4"/>
      <c r="D1" s="6"/>
      <c r="E1" s="6"/>
      <c r="F1" s="6"/>
      <c r="H1" s="7"/>
      <c r="O1" s="8" t="s">
        <v>5</v>
      </c>
    </row>
    <row r="2" spans="1:15" ht="35.25" customHeight="1">
      <c r="A2" s="10" t="s">
        <v>21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5.75" customHeight="1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ht="28.9" customHeight="1">
      <c r="A4" s="3"/>
      <c r="B4" s="3"/>
      <c r="C4" s="3"/>
      <c r="D4" s="3"/>
      <c r="E4" s="3"/>
      <c r="F4" s="3"/>
      <c r="G4" s="3"/>
      <c r="H4" s="3"/>
      <c r="I4" s="3"/>
      <c r="O4" s="9" t="s">
        <v>1</v>
      </c>
    </row>
    <row r="5" spans="1:15" s="14" customFormat="1" ht="21.6" customHeight="1">
      <c r="A5" s="12" t="s">
        <v>2</v>
      </c>
      <c r="B5" s="12" t="s">
        <v>3</v>
      </c>
      <c r="C5" s="13" t="s">
        <v>4</v>
      </c>
      <c r="D5" s="12" t="s">
        <v>6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s="14" customFormat="1" ht="27.75" customHeight="1">
      <c r="A6" s="12"/>
      <c r="B6" s="12"/>
      <c r="C6" s="13"/>
      <c r="D6" s="12" t="s">
        <v>7</v>
      </c>
      <c r="E6" s="12" t="s">
        <v>8</v>
      </c>
      <c r="F6" s="12" t="s">
        <v>9</v>
      </c>
      <c r="G6" s="15" t="s">
        <v>10</v>
      </c>
      <c r="H6" s="16" t="s">
        <v>11</v>
      </c>
      <c r="I6" s="15" t="s">
        <v>12</v>
      </c>
      <c r="J6" s="15" t="s">
        <v>13</v>
      </c>
      <c r="K6" s="15" t="s">
        <v>14</v>
      </c>
      <c r="L6" s="15" t="s">
        <v>15</v>
      </c>
      <c r="M6" s="15"/>
      <c r="N6" s="15" t="s">
        <v>16</v>
      </c>
      <c r="O6" s="16" t="s">
        <v>17</v>
      </c>
    </row>
    <row r="7" spans="1:15" s="18" customFormat="1" ht="127.15" customHeight="1">
      <c r="A7" s="12"/>
      <c r="B7" s="12"/>
      <c r="C7" s="13"/>
      <c r="D7" s="12"/>
      <c r="E7" s="12"/>
      <c r="F7" s="12"/>
      <c r="G7" s="15"/>
      <c r="H7" s="16"/>
      <c r="I7" s="15"/>
      <c r="J7" s="15"/>
      <c r="K7" s="15"/>
      <c r="L7" s="17" t="s">
        <v>18</v>
      </c>
      <c r="M7" s="17" t="s">
        <v>19</v>
      </c>
      <c r="N7" s="15"/>
      <c r="O7" s="16"/>
    </row>
    <row r="8" spans="1:15" s="23" customFormat="1" ht="28.9" customHeight="1">
      <c r="A8" s="19"/>
      <c r="B8" s="20" t="s">
        <v>4</v>
      </c>
      <c r="C8" s="21">
        <f>C9+C39</f>
        <v>3569227</v>
      </c>
      <c r="D8" s="21"/>
      <c r="E8" s="21"/>
      <c r="F8" s="21"/>
      <c r="G8" s="22"/>
      <c r="H8" s="22"/>
      <c r="I8" s="21"/>
      <c r="J8" s="21"/>
      <c r="K8" s="21"/>
      <c r="L8" s="21"/>
      <c r="M8" s="21"/>
      <c r="N8" s="21"/>
      <c r="O8" s="21"/>
    </row>
    <row r="9" spans="1:15" s="28" customFormat="1" ht="28.9" customHeight="1">
      <c r="A9" s="24" t="s">
        <v>22</v>
      </c>
      <c r="B9" s="25" t="s">
        <v>23</v>
      </c>
      <c r="C9" s="26">
        <f>C10+C11+C12</f>
        <v>2477227</v>
      </c>
      <c r="D9" s="26"/>
      <c r="E9" s="26"/>
      <c r="F9" s="26"/>
      <c r="G9" s="27"/>
      <c r="H9" s="27"/>
      <c r="I9" s="26"/>
      <c r="J9" s="26"/>
      <c r="K9" s="26"/>
      <c r="L9" s="26"/>
      <c r="M9" s="26"/>
      <c r="N9" s="26"/>
      <c r="O9" s="26"/>
    </row>
    <row r="10" spans="1:15" s="28" customFormat="1">
      <c r="A10" s="29" t="s">
        <v>24</v>
      </c>
      <c r="B10" s="30" t="s">
        <v>25</v>
      </c>
      <c r="C10" s="31">
        <v>24988</v>
      </c>
      <c r="D10" s="31"/>
      <c r="E10" s="31"/>
      <c r="F10" s="31"/>
      <c r="G10" s="27"/>
      <c r="H10" s="27"/>
      <c r="I10" s="31"/>
      <c r="J10" s="31"/>
      <c r="K10" s="31"/>
      <c r="L10" s="31"/>
      <c r="M10" s="31"/>
      <c r="N10" s="31"/>
      <c r="O10" s="31"/>
    </row>
    <row r="11" spans="1:15" s="28" customFormat="1">
      <c r="A11" s="29" t="s">
        <v>26</v>
      </c>
      <c r="B11" s="30" t="s">
        <v>27</v>
      </c>
      <c r="C11" s="31">
        <v>5000</v>
      </c>
      <c r="D11" s="31"/>
      <c r="E11" s="31"/>
      <c r="F11" s="31"/>
      <c r="G11" s="27"/>
      <c r="H11" s="27"/>
      <c r="I11" s="31"/>
      <c r="J11" s="31"/>
      <c r="K11" s="31"/>
      <c r="L11" s="31"/>
      <c r="M11" s="31"/>
      <c r="N11" s="31"/>
      <c r="O11" s="31"/>
    </row>
    <row r="12" spans="1:15" s="28" customFormat="1">
      <c r="A12" s="24" t="s">
        <v>28</v>
      </c>
      <c r="B12" s="25" t="s">
        <v>29</v>
      </c>
      <c r="C12" s="26">
        <v>2447239</v>
      </c>
      <c r="D12" s="26">
        <f>SUM(D13:D38)</f>
        <v>299080</v>
      </c>
      <c r="E12" s="26">
        <f t="shared" ref="E12:F12" si="0">SUM(E13:E38)</f>
        <v>20000</v>
      </c>
      <c r="F12" s="26">
        <f t="shared" si="0"/>
        <v>329642</v>
      </c>
      <c r="G12" s="27"/>
      <c r="H12" s="27"/>
      <c r="I12" s="26">
        <f t="shared" ref="I12:O12" si="1">SUM(I13:I38)</f>
        <v>7927</v>
      </c>
      <c r="J12" s="26">
        <f t="shared" si="1"/>
        <v>411123</v>
      </c>
      <c r="K12" s="26">
        <f>L12+M12+SUM(K13:K38)</f>
        <v>1132368</v>
      </c>
      <c r="L12" s="26">
        <f t="shared" si="1"/>
        <v>615177</v>
      </c>
      <c r="M12" s="26">
        <f t="shared" si="1"/>
        <v>463081</v>
      </c>
      <c r="N12" s="26">
        <f t="shared" si="1"/>
        <v>3490</v>
      </c>
      <c r="O12" s="26">
        <f t="shared" si="1"/>
        <v>56782</v>
      </c>
    </row>
    <row r="13" spans="1:15" s="28" customFormat="1">
      <c r="A13" s="32" t="s">
        <v>30</v>
      </c>
      <c r="B13" s="25" t="s">
        <v>31</v>
      </c>
      <c r="C13" s="26">
        <f>SUM(D13:O13)-L13-M13</f>
        <v>12000</v>
      </c>
      <c r="D13" s="31">
        <v>12000</v>
      </c>
      <c r="E13" s="31"/>
      <c r="F13" s="31"/>
      <c r="G13" s="27"/>
      <c r="H13" s="27"/>
      <c r="I13" s="31"/>
      <c r="J13" s="31"/>
      <c r="K13" s="31"/>
      <c r="L13" s="31"/>
      <c r="M13" s="31"/>
      <c r="N13" s="31"/>
      <c r="O13" s="31"/>
    </row>
    <row r="14" spans="1:15" s="28" customFormat="1">
      <c r="A14" s="32" t="s">
        <v>32</v>
      </c>
      <c r="B14" s="25" t="s">
        <v>33</v>
      </c>
      <c r="C14" s="26">
        <f t="shared" ref="C14:C35" si="2">SUM(D14:O14)-L14-M14</f>
        <v>21782</v>
      </c>
      <c r="D14" s="31">
        <v>5000</v>
      </c>
      <c r="E14" s="31"/>
      <c r="F14" s="31"/>
      <c r="G14" s="27"/>
      <c r="H14" s="27"/>
      <c r="I14" s="31"/>
      <c r="J14" s="31"/>
      <c r="K14" s="31"/>
      <c r="L14" s="31"/>
      <c r="M14" s="31"/>
      <c r="N14" s="31"/>
      <c r="O14" s="31">
        <f>10000+3300+3482</f>
        <v>16782</v>
      </c>
    </row>
    <row r="15" spans="1:15" s="28" customFormat="1">
      <c r="A15" s="32" t="s">
        <v>34</v>
      </c>
      <c r="B15" s="25" t="s">
        <v>35</v>
      </c>
      <c r="C15" s="26">
        <f t="shared" si="2"/>
        <v>20000</v>
      </c>
      <c r="D15" s="31"/>
      <c r="E15" s="31">
        <v>20000</v>
      </c>
      <c r="F15" s="31"/>
      <c r="G15" s="27"/>
      <c r="H15" s="27"/>
      <c r="I15" s="31"/>
      <c r="J15" s="31"/>
      <c r="K15" s="31"/>
      <c r="L15" s="31"/>
      <c r="M15" s="31"/>
      <c r="N15" s="31"/>
      <c r="O15" s="31"/>
    </row>
    <row r="16" spans="1:15" s="28" customFormat="1">
      <c r="A16" s="32" t="s">
        <v>36</v>
      </c>
      <c r="B16" s="25" t="s">
        <v>37</v>
      </c>
      <c r="C16" s="26">
        <f t="shared" si="2"/>
        <v>329642</v>
      </c>
      <c r="D16" s="31"/>
      <c r="E16" s="31"/>
      <c r="F16" s="31">
        <v>329642</v>
      </c>
      <c r="G16" s="27"/>
      <c r="H16" s="27"/>
      <c r="I16" s="31"/>
      <c r="J16" s="31"/>
      <c r="K16" s="31"/>
      <c r="L16" s="31"/>
      <c r="M16" s="31"/>
      <c r="N16" s="31"/>
      <c r="O16" s="31"/>
    </row>
    <row r="17" spans="1:15" s="28" customFormat="1">
      <c r="A17" s="32" t="s">
        <v>38</v>
      </c>
      <c r="B17" s="25" t="s">
        <v>39</v>
      </c>
      <c r="C17" s="26">
        <v>7285</v>
      </c>
      <c r="D17" s="31"/>
      <c r="E17" s="31"/>
      <c r="F17" s="31"/>
      <c r="G17" s="27"/>
      <c r="H17" s="27"/>
      <c r="I17" s="31"/>
      <c r="J17" s="31"/>
      <c r="K17" s="31"/>
      <c r="L17" s="31"/>
      <c r="M17" s="31"/>
      <c r="N17" s="31">
        <v>3490</v>
      </c>
      <c r="O17" s="31"/>
    </row>
    <row r="18" spans="1:15" s="28" customFormat="1">
      <c r="A18" s="32" t="s">
        <v>40</v>
      </c>
      <c r="B18" s="25" t="s">
        <v>41</v>
      </c>
      <c r="C18" s="26">
        <f t="shared" si="2"/>
        <v>30110</v>
      </c>
      <c r="D18" s="31"/>
      <c r="E18" s="31"/>
      <c r="F18" s="31"/>
      <c r="G18" s="27"/>
      <c r="H18" s="27"/>
      <c r="I18" s="31"/>
      <c r="J18" s="31">
        <v>30110</v>
      </c>
      <c r="K18" s="31"/>
      <c r="L18" s="31"/>
      <c r="M18" s="31"/>
      <c r="N18" s="31"/>
      <c r="O18" s="31"/>
    </row>
    <row r="19" spans="1:15" s="28" customFormat="1">
      <c r="A19" s="32" t="s">
        <v>42</v>
      </c>
      <c r="B19" s="25" t="s">
        <v>43</v>
      </c>
      <c r="C19" s="26">
        <v>173235</v>
      </c>
      <c r="D19" s="31"/>
      <c r="E19" s="31"/>
      <c r="F19" s="31"/>
      <c r="G19" s="27"/>
      <c r="H19" s="27"/>
      <c r="I19" s="31"/>
      <c r="J19" s="31"/>
      <c r="K19" s="31">
        <v>3800</v>
      </c>
      <c r="L19" s="31"/>
      <c r="M19" s="31">
        <v>173235</v>
      </c>
      <c r="N19" s="31"/>
      <c r="O19" s="31"/>
    </row>
    <row r="20" spans="1:15" s="28" customFormat="1">
      <c r="A20" s="32" t="s">
        <v>44</v>
      </c>
      <c r="B20" s="25" t="s">
        <v>45</v>
      </c>
      <c r="C20" s="26">
        <v>93000</v>
      </c>
      <c r="D20" s="31"/>
      <c r="E20" s="31"/>
      <c r="F20" s="31"/>
      <c r="G20" s="27"/>
      <c r="H20" s="27"/>
      <c r="I20" s="31"/>
      <c r="J20" s="31"/>
      <c r="K20" s="31"/>
      <c r="L20" s="31">
        <v>93000</v>
      </c>
      <c r="M20" s="31"/>
      <c r="N20" s="31"/>
      <c r="O20" s="31"/>
    </row>
    <row r="21" spans="1:15" s="28" customFormat="1">
      <c r="A21" s="32" t="s">
        <v>46</v>
      </c>
      <c r="B21" s="25" t="s">
        <v>47</v>
      </c>
      <c r="C21" s="26">
        <f t="shared" si="2"/>
        <v>1525</v>
      </c>
      <c r="D21" s="31"/>
      <c r="E21" s="31"/>
      <c r="F21" s="31"/>
      <c r="G21" s="27"/>
      <c r="H21" s="27"/>
      <c r="I21" s="31"/>
      <c r="J21" s="31"/>
      <c r="K21" s="31">
        <v>1525</v>
      </c>
      <c r="L21" s="31"/>
      <c r="M21" s="31"/>
      <c r="N21" s="31"/>
      <c r="O21" s="31"/>
    </row>
    <row r="22" spans="1:15" s="28" customFormat="1">
      <c r="A22" s="32" t="s">
        <v>48</v>
      </c>
      <c r="B22" s="25" t="s">
        <v>49</v>
      </c>
      <c r="C22" s="26">
        <v>220760</v>
      </c>
      <c r="D22" s="31">
        <v>79885</v>
      </c>
      <c r="E22" s="31"/>
      <c r="F22" s="31"/>
      <c r="G22" s="27"/>
      <c r="H22" s="27"/>
      <c r="I22" s="31"/>
      <c r="J22" s="31"/>
      <c r="K22" s="31"/>
      <c r="L22" s="31">
        <v>140875</v>
      </c>
      <c r="M22" s="31"/>
      <c r="N22" s="31"/>
      <c r="O22" s="31"/>
    </row>
    <row r="23" spans="1:15" s="28" customFormat="1">
      <c r="A23" s="32" t="s">
        <v>50</v>
      </c>
      <c r="B23" s="25" t="s">
        <v>51</v>
      </c>
      <c r="C23" s="26">
        <f t="shared" si="2"/>
        <v>23000</v>
      </c>
      <c r="D23" s="31">
        <v>23000</v>
      </c>
      <c r="E23" s="31"/>
      <c r="F23" s="31"/>
      <c r="G23" s="27"/>
      <c r="H23" s="27"/>
      <c r="I23" s="31"/>
      <c r="J23" s="31"/>
      <c r="K23" s="31"/>
      <c r="L23" s="31"/>
      <c r="M23" s="31"/>
      <c r="N23" s="31"/>
      <c r="O23" s="31"/>
    </row>
    <row r="24" spans="1:15" s="28" customFormat="1">
      <c r="A24" s="32" t="s">
        <v>52</v>
      </c>
      <c r="B24" s="25" t="s">
        <v>53</v>
      </c>
      <c r="C24" s="26">
        <v>421013</v>
      </c>
      <c r="D24" s="31"/>
      <c r="E24" s="31"/>
      <c r="F24" s="31"/>
      <c r="G24" s="27"/>
      <c r="H24" s="27"/>
      <c r="I24" s="31"/>
      <c r="J24" s="31">
        <v>381013</v>
      </c>
      <c r="K24" s="33">
        <v>3267</v>
      </c>
      <c r="L24" s="33">
        <v>40000</v>
      </c>
      <c r="M24" s="31"/>
      <c r="N24" s="31"/>
      <c r="O24" s="33">
        <v>30000</v>
      </c>
    </row>
    <row r="25" spans="1:15" s="28" customFormat="1" ht="31.5">
      <c r="A25" s="32" t="s">
        <v>54</v>
      </c>
      <c r="B25" s="25" t="s">
        <v>55</v>
      </c>
      <c r="C25" s="26">
        <v>148669</v>
      </c>
      <c r="D25" s="31"/>
      <c r="E25" s="31"/>
      <c r="F25" s="31"/>
      <c r="G25" s="27"/>
      <c r="H25" s="27"/>
      <c r="I25" s="31"/>
      <c r="J25" s="31"/>
      <c r="K25" s="31">
        <v>20000</v>
      </c>
      <c r="L25" s="31">
        <v>60626</v>
      </c>
      <c r="M25" s="31">
        <v>88043</v>
      </c>
      <c r="N25" s="31"/>
      <c r="O25" s="31">
        <v>10000</v>
      </c>
    </row>
    <row r="26" spans="1:15" s="28" customFormat="1">
      <c r="A26" s="32" t="s">
        <v>56</v>
      </c>
      <c r="B26" s="25" t="s">
        <v>57</v>
      </c>
      <c r="C26" s="26">
        <v>229114</v>
      </c>
      <c r="D26" s="31"/>
      <c r="E26" s="31"/>
      <c r="F26" s="31"/>
      <c r="G26" s="27"/>
      <c r="H26" s="27"/>
      <c r="I26" s="31"/>
      <c r="J26" s="31"/>
      <c r="K26" s="31"/>
      <c r="L26" s="31">
        <v>229114</v>
      </c>
      <c r="M26" s="31"/>
      <c r="N26" s="31"/>
      <c r="O26" s="31"/>
    </row>
    <row r="27" spans="1:15" s="28" customFormat="1">
      <c r="A27" s="32" t="s">
        <v>58</v>
      </c>
      <c r="B27" s="25" t="s">
        <v>59</v>
      </c>
      <c r="C27" s="26">
        <v>3000</v>
      </c>
      <c r="D27" s="33">
        <v>6000</v>
      </c>
      <c r="E27" s="31"/>
      <c r="F27" s="31"/>
      <c r="G27" s="27"/>
      <c r="H27" s="27"/>
      <c r="I27" s="31"/>
      <c r="J27" s="31"/>
      <c r="K27" s="31"/>
      <c r="L27" s="31"/>
      <c r="M27" s="31"/>
      <c r="N27" s="31"/>
      <c r="O27" s="31"/>
    </row>
    <row r="28" spans="1:15" s="28" customFormat="1">
      <c r="A28" s="32" t="s">
        <v>60</v>
      </c>
      <c r="B28" s="25" t="s">
        <v>61</v>
      </c>
      <c r="C28" s="26">
        <v>74254</v>
      </c>
      <c r="D28" s="33">
        <v>10840</v>
      </c>
      <c r="E28" s="31"/>
      <c r="F28" s="31"/>
      <c r="G28" s="27"/>
      <c r="H28" s="27"/>
      <c r="I28" s="31"/>
      <c r="J28" s="31"/>
      <c r="K28" s="31"/>
      <c r="L28" s="31">
        <v>13314</v>
      </c>
      <c r="M28" s="31">
        <v>50100</v>
      </c>
      <c r="N28" s="31"/>
      <c r="O28" s="31"/>
    </row>
    <row r="29" spans="1:15" s="28" customFormat="1">
      <c r="A29" s="32" t="s">
        <v>62</v>
      </c>
      <c r="B29" s="25" t="s">
        <v>63</v>
      </c>
      <c r="C29" s="26">
        <v>36343</v>
      </c>
      <c r="D29" s="33">
        <v>4659</v>
      </c>
      <c r="E29" s="31"/>
      <c r="F29" s="31"/>
      <c r="G29" s="27"/>
      <c r="H29" s="27"/>
      <c r="I29" s="31"/>
      <c r="J29" s="31"/>
      <c r="K29" s="31"/>
      <c r="L29" s="31">
        <v>20000</v>
      </c>
      <c r="M29" s="31">
        <v>11684</v>
      </c>
      <c r="N29" s="31"/>
      <c r="O29" s="31"/>
    </row>
    <row r="30" spans="1:15" s="28" customFormat="1">
      <c r="A30" s="32" t="s">
        <v>64</v>
      </c>
      <c r="B30" s="25" t="s">
        <v>65</v>
      </c>
      <c r="C30" s="26">
        <v>25618</v>
      </c>
      <c r="D30" s="31"/>
      <c r="E30" s="31"/>
      <c r="F30" s="31"/>
      <c r="G30" s="27"/>
      <c r="H30" s="27"/>
      <c r="I30" s="31"/>
      <c r="J30" s="31"/>
      <c r="K30" s="31">
        <v>5618</v>
      </c>
      <c r="L30" s="31"/>
      <c r="M30" s="31">
        <v>20000</v>
      </c>
      <c r="N30" s="31"/>
      <c r="O30" s="31"/>
    </row>
    <row r="31" spans="1:15" s="28" customFormat="1">
      <c r="A31" s="32" t="s">
        <v>66</v>
      </c>
      <c r="B31" s="25" t="s">
        <v>67</v>
      </c>
      <c r="C31" s="26">
        <v>112085</v>
      </c>
      <c r="D31" s="31">
        <v>9200</v>
      </c>
      <c r="E31" s="31"/>
      <c r="F31" s="31"/>
      <c r="G31" s="27"/>
      <c r="H31" s="27"/>
      <c r="I31" s="31"/>
      <c r="J31" s="31"/>
      <c r="K31" s="31">
        <v>1500</v>
      </c>
      <c r="L31" s="31">
        <v>1000</v>
      </c>
      <c r="M31" s="31">
        <v>100385</v>
      </c>
      <c r="N31" s="31"/>
      <c r="O31" s="31"/>
    </row>
    <row r="32" spans="1:15" s="28" customFormat="1">
      <c r="A32" s="32" t="s">
        <v>68</v>
      </c>
      <c r="B32" s="25" t="s">
        <v>69</v>
      </c>
      <c r="C32" s="26">
        <v>29598</v>
      </c>
      <c r="D32" s="31">
        <v>2800</v>
      </c>
      <c r="E32" s="31"/>
      <c r="F32" s="31"/>
      <c r="G32" s="27"/>
      <c r="H32" s="27"/>
      <c r="I32" s="31"/>
      <c r="J32" s="31"/>
      <c r="K32" s="31">
        <v>18400</v>
      </c>
      <c r="L32" s="31">
        <v>2898</v>
      </c>
      <c r="M32" s="31">
        <v>5500</v>
      </c>
      <c r="N32" s="31"/>
      <c r="O32" s="31"/>
    </row>
    <row r="33" spans="1:15" s="28" customFormat="1">
      <c r="A33" s="32" t="s">
        <v>70</v>
      </c>
      <c r="B33" s="25" t="s">
        <v>71</v>
      </c>
      <c r="C33" s="26">
        <v>13586</v>
      </c>
      <c r="D33" s="31"/>
      <c r="E33" s="31"/>
      <c r="F33" s="31"/>
      <c r="G33" s="27"/>
      <c r="H33" s="27"/>
      <c r="I33" s="31"/>
      <c r="J33" s="31"/>
      <c r="K33" s="31" t="s">
        <v>72</v>
      </c>
      <c r="L33" s="31">
        <v>5384</v>
      </c>
      <c r="M33" s="31">
        <v>13586</v>
      </c>
      <c r="N33" s="31"/>
      <c r="O33" s="31"/>
    </row>
    <row r="34" spans="1:15" s="28" customFormat="1">
      <c r="A34" s="32" t="s">
        <v>73</v>
      </c>
      <c r="B34" s="25" t="s">
        <v>74</v>
      </c>
      <c r="C34" s="26">
        <v>8966</v>
      </c>
      <c r="D34" s="31"/>
      <c r="E34" s="31"/>
      <c r="F34" s="31"/>
      <c r="G34" s="27"/>
      <c r="H34" s="27"/>
      <c r="I34" s="31"/>
      <c r="J34" s="31"/>
      <c r="K34" s="31" t="s">
        <v>72</v>
      </c>
      <c r="L34" s="31">
        <v>8966</v>
      </c>
      <c r="M34" s="31"/>
      <c r="N34" s="31"/>
      <c r="O34" s="31"/>
    </row>
    <row r="35" spans="1:15" s="28" customFormat="1">
      <c r="A35" s="32" t="s">
        <v>75</v>
      </c>
      <c r="B35" s="25" t="s">
        <v>76</v>
      </c>
      <c r="C35" s="26">
        <f t="shared" si="2"/>
        <v>7927</v>
      </c>
      <c r="D35" s="31"/>
      <c r="E35" s="31"/>
      <c r="F35" s="31"/>
      <c r="G35" s="27"/>
      <c r="H35" s="27"/>
      <c r="I35" s="31">
        <v>7927</v>
      </c>
      <c r="J35" s="31"/>
      <c r="K35" s="31"/>
      <c r="L35" s="31"/>
      <c r="M35" s="31"/>
      <c r="N35" s="31"/>
      <c r="O35" s="31"/>
    </row>
    <row r="36" spans="1:15" s="28" customFormat="1" ht="31.5">
      <c r="A36" s="32" t="s">
        <v>77</v>
      </c>
      <c r="B36" s="25" t="s">
        <v>78</v>
      </c>
      <c r="C36" s="26">
        <v>548</v>
      </c>
      <c r="D36" s="31"/>
      <c r="E36" s="31"/>
      <c r="F36" s="31"/>
      <c r="G36" s="27"/>
      <c r="H36" s="27"/>
      <c r="I36" s="31"/>
      <c r="J36" s="31"/>
      <c r="K36" s="31"/>
      <c r="L36" s="31"/>
      <c r="M36" s="31">
        <v>548</v>
      </c>
      <c r="N36" s="31"/>
      <c r="O36" s="31"/>
    </row>
    <row r="37" spans="1:15" s="28" customFormat="1">
      <c r="A37" s="32" t="s">
        <v>79</v>
      </c>
      <c r="B37" s="25" t="s">
        <v>80</v>
      </c>
      <c r="C37" s="26">
        <v>24000</v>
      </c>
      <c r="D37" s="31"/>
      <c r="E37" s="31"/>
      <c r="F37" s="31"/>
      <c r="G37" s="27"/>
      <c r="H37" s="27"/>
      <c r="I37" s="31"/>
      <c r="J37" s="31"/>
      <c r="K37" s="31"/>
      <c r="L37" s="31"/>
      <c r="M37" s="31"/>
      <c r="N37" s="31"/>
      <c r="O37" s="31"/>
    </row>
    <row r="38" spans="1:15" s="28" customFormat="1">
      <c r="A38" s="32" t="s">
        <v>81</v>
      </c>
      <c r="B38" s="25" t="s">
        <v>82</v>
      </c>
      <c r="C38" s="26">
        <v>189696</v>
      </c>
      <c r="D38" s="31">
        <v>145696</v>
      </c>
      <c r="E38" s="31"/>
      <c r="F38" s="31"/>
      <c r="G38" s="27"/>
      <c r="H38" s="27"/>
      <c r="I38" s="31"/>
      <c r="J38" s="31"/>
      <c r="K38" s="31"/>
      <c r="L38" s="31"/>
      <c r="M38" s="31"/>
      <c r="N38" s="31"/>
      <c r="O38" s="31"/>
    </row>
    <row r="39" spans="1:15" s="28" customFormat="1" ht="47.25">
      <c r="A39" s="24" t="s">
        <v>83</v>
      </c>
      <c r="B39" s="25" t="s">
        <v>84</v>
      </c>
      <c r="C39" s="26">
        <f>SUM(C40:C48)</f>
        <v>1092000</v>
      </c>
      <c r="D39" s="31"/>
      <c r="E39" s="31"/>
      <c r="F39" s="31"/>
      <c r="G39" s="27"/>
      <c r="H39" s="27"/>
      <c r="I39" s="31"/>
      <c r="J39" s="31"/>
      <c r="K39" s="31"/>
      <c r="L39" s="31"/>
      <c r="M39" s="31"/>
      <c r="N39" s="31"/>
      <c r="O39" s="31"/>
    </row>
    <row r="40" spans="1:15" s="28" customFormat="1">
      <c r="A40" s="34">
        <v>1</v>
      </c>
      <c r="B40" s="30" t="s">
        <v>59</v>
      </c>
      <c r="C40" s="35">
        <v>102336</v>
      </c>
      <c r="D40" s="31"/>
      <c r="E40" s="31"/>
      <c r="F40" s="31"/>
      <c r="G40" s="27"/>
      <c r="H40" s="27"/>
      <c r="I40" s="31"/>
      <c r="J40" s="31"/>
      <c r="K40" s="31"/>
      <c r="L40" s="31"/>
      <c r="M40" s="31"/>
      <c r="N40" s="31"/>
      <c r="O40" s="31"/>
    </row>
    <row r="41" spans="1:15" s="28" customFormat="1">
      <c r="A41" s="34">
        <v>2</v>
      </c>
      <c r="B41" s="30" t="s">
        <v>85</v>
      </c>
      <c r="C41" s="35">
        <v>52644</v>
      </c>
      <c r="D41" s="31"/>
      <c r="E41" s="31"/>
      <c r="F41" s="31"/>
      <c r="G41" s="27"/>
      <c r="H41" s="27"/>
      <c r="I41" s="31"/>
      <c r="J41" s="31"/>
      <c r="K41" s="31"/>
      <c r="L41" s="31"/>
      <c r="M41" s="31"/>
      <c r="N41" s="31"/>
      <c r="O41" s="31"/>
    </row>
    <row r="42" spans="1:15" s="28" customFormat="1">
      <c r="A42" s="34">
        <v>3</v>
      </c>
      <c r="B42" s="30" t="s">
        <v>65</v>
      </c>
      <c r="C42" s="35">
        <v>49200</v>
      </c>
      <c r="D42" s="31"/>
      <c r="E42" s="31"/>
      <c r="F42" s="31"/>
      <c r="G42" s="27"/>
      <c r="H42" s="27"/>
      <c r="I42" s="31"/>
      <c r="J42" s="31"/>
      <c r="K42" s="31"/>
      <c r="L42" s="31"/>
      <c r="M42" s="31"/>
      <c r="N42" s="31"/>
      <c r="O42" s="31"/>
    </row>
    <row r="43" spans="1:15" s="28" customFormat="1">
      <c r="A43" s="34">
        <v>4</v>
      </c>
      <c r="B43" s="30" t="s">
        <v>63</v>
      </c>
      <c r="C43" s="35">
        <v>64452</v>
      </c>
      <c r="D43" s="31"/>
      <c r="E43" s="31"/>
      <c r="F43" s="31"/>
      <c r="G43" s="27"/>
      <c r="H43" s="27"/>
      <c r="I43" s="31"/>
      <c r="J43" s="31"/>
      <c r="K43" s="31"/>
      <c r="L43" s="31"/>
      <c r="M43" s="31"/>
      <c r="N43" s="31"/>
      <c r="O43" s="31"/>
    </row>
    <row r="44" spans="1:15" s="28" customFormat="1">
      <c r="A44" s="34">
        <v>5</v>
      </c>
      <c r="B44" s="30" t="s">
        <v>86</v>
      </c>
      <c r="C44" s="35">
        <v>71832</v>
      </c>
      <c r="D44" s="31"/>
      <c r="E44" s="31"/>
      <c r="F44" s="31"/>
      <c r="G44" s="27"/>
      <c r="H44" s="27"/>
      <c r="I44" s="31"/>
      <c r="J44" s="31"/>
      <c r="K44" s="31"/>
      <c r="L44" s="31"/>
      <c r="M44" s="31"/>
      <c r="N44" s="31"/>
      <c r="O44" s="31"/>
    </row>
    <row r="45" spans="1:15" s="28" customFormat="1">
      <c r="A45" s="34">
        <v>6</v>
      </c>
      <c r="B45" s="30" t="s">
        <v>61</v>
      </c>
      <c r="C45" s="35">
        <v>55104</v>
      </c>
      <c r="D45" s="31"/>
      <c r="E45" s="31"/>
      <c r="F45" s="31"/>
      <c r="G45" s="27"/>
      <c r="H45" s="27"/>
      <c r="I45" s="31"/>
      <c r="J45" s="31"/>
      <c r="K45" s="31"/>
      <c r="L45" s="31"/>
      <c r="M45" s="31"/>
      <c r="N45" s="31"/>
      <c r="O45" s="31"/>
    </row>
    <row r="46" spans="1:15" s="28" customFormat="1">
      <c r="A46" s="34">
        <v>7</v>
      </c>
      <c r="B46" s="30" t="s">
        <v>74</v>
      </c>
      <c r="C46" s="35">
        <v>55596</v>
      </c>
      <c r="D46" s="31"/>
      <c r="E46" s="31"/>
      <c r="F46" s="31"/>
      <c r="G46" s="27"/>
      <c r="H46" s="27"/>
      <c r="I46" s="31"/>
      <c r="J46" s="31"/>
      <c r="K46" s="31"/>
      <c r="L46" s="31"/>
      <c r="M46" s="31"/>
      <c r="N46" s="31"/>
      <c r="O46" s="31"/>
    </row>
    <row r="47" spans="1:15" s="28" customFormat="1">
      <c r="A47" s="34">
        <v>8</v>
      </c>
      <c r="B47" s="30" t="s">
        <v>71</v>
      </c>
      <c r="C47" s="35">
        <v>40836.000000000007</v>
      </c>
      <c r="D47" s="31"/>
      <c r="E47" s="31"/>
      <c r="F47" s="31"/>
      <c r="G47" s="27"/>
      <c r="H47" s="27"/>
      <c r="I47" s="31"/>
      <c r="J47" s="31"/>
      <c r="K47" s="31"/>
      <c r="L47" s="31"/>
      <c r="M47" s="31"/>
      <c r="N47" s="31"/>
      <c r="O47" s="31"/>
    </row>
    <row r="48" spans="1:15" s="28" customFormat="1">
      <c r="A48" s="36">
        <v>9</v>
      </c>
      <c r="B48" s="37" t="s">
        <v>87</v>
      </c>
      <c r="C48" s="38">
        <v>600000</v>
      </c>
      <c r="D48" s="39"/>
      <c r="E48" s="39"/>
      <c r="F48" s="39"/>
      <c r="G48" s="40"/>
      <c r="H48" s="40"/>
      <c r="I48" s="39"/>
      <c r="J48" s="39"/>
      <c r="K48" s="39"/>
      <c r="L48" s="39"/>
      <c r="M48" s="39"/>
      <c r="N48" s="39"/>
      <c r="O48" s="39"/>
    </row>
  </sheetData>
  <mergeCells count="17">
    <mergeCell ref="I6:I7"/>
    <mergeCell ref="O6:O7"/>
    <mergeCell ref="A2:O2"/>
    <mergeCell ref="A3:O3"/>
    <mergeCell ref="A5:A7"/>
    <mergeCell ref="B5:B7"/>
    <mergeCell ref="C5:C7"/>
    <mergeCell ref="D5:O5"/>
    <mergeCell ref="J6:J7"/>
    <mergeCell ref="K6:K7"/>
    <mergeCell ref="L6:M6"/>
    <mergeCell ref="N6:N7"/>
    <mergeCell ref="D6:D7"/>
    <mergeCell ref="E6:E7"/>
    <mergeCell ref="F6:F7"/>
    <mergeCell ref="G6:G7"/>
    <mergeCell ref="H6:H7"/>
  </mergeCells>
  <pageMargins left="0.45" right="0.45" top="0.5" bottom="0.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C7E59C-AAB7-4EA6-AC5B-96920F9FE2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BA35FA7-AC2B-4865-9F0F-6F814AE302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2021-12-30T00:31:38Z</cp:lastPrinted>
  <dcterms:created xsi:type="dcterms:W3CDTF">2018-08-22T07:49:45Z</dcterms:created>
  <dcterms:modified xsi:type="dcterms:W3CDTF">2021-12-30T00:31:43Z</dcterms:modified>
</cp:coreProperties>
</file>