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UY\cong khai\BM 33-45 DT 2023\"/>
    </mc:Choice>
  </mc:AlternateContent>
  <bookViews>
    <workbookView xWindow="0" yWindow="0" windowWidth="20490" windowHeight="6765"/>
  </bookViews>
  <sheets>
    <sheet name="BM 35" sheetId="1" r:id="rId1"/>
  </sheets>
  <externalReferences>
    <externalReference r:id="rId2"/>
  </externalReferences>
  <definedNames>
    <definedName name="_________a1" localSheetId="0" hidden="1">{"'Sheet1'!$L$16"}</definedName>
    <definedName name="_________a1" hidden="1">{"'Sheet1'!$L$16"}</definedName>
    <definedName name="_________PA3" localSheetId="0" hidden="1">{"'Sheet1'!$L$16"}</definedName>
    <definedName name="_________PA3" hidden="1">{"'Sheet1'!$L$16"}</definedName>
    <definedName name="_______a1" localSheetId="0" hidden="1">{"'Sheet1'!$L$16"}</definedName>
    <definedName name="_______a1" hidden="1">{"'Sheet1'!$L$16"}</definedName>
    <definedName name="_______PA3" localSheetId="0" hidden="1">{"'Sheet1'!$L$16"}</definedName>
    <definedName name="_______PA3" hidden="1">{"'Sheet1'!$L$16"}</definedName>
    <definedName name="______a1" localSheetId="0" hidden="1">{"'Sheet1'!$L$16"}</definedName>
    <definedName name="______a1" hidden="1">{"'Sheet1'!$L$16"}</definedName>
    <definedName name="______h1" localSheetId="0" hidden="1">{"'Sheet1'!$L$16"}</definedName>
    <definedName name="______h1" hidden="1">{"'Sheet1'!$L$16"}</definedName>
    <definedName name="______h2" localSheetId="0" hidden="1">{"'Sheet1'!$L$16"}</definedName>
    <definedName name="______h2" hidden="1">{"'Sheet1'!$L$16"}</definedName>
    <definedName name="______h3" localSheetId="0" hidden="1">{"'Sheet1'!$L$16"}</definedName>
    <definedName name="______h3" hidden="1">{"'Sheet1'!$L$16"}</definedName>
    <definedName name="______h5" localSheetId="0" hidden="1">{"'Sheet1'!$L$16"}</definedName>
    <definedName name="______h5" hidden="1">{"'Sheet1'!$L$16"}</definedName>
    <definedName name="______h6" localSheetId="0" hidden="1">{"'Sheet1'!$L$16"}</definedName>
    <definedName name="______h6" hidden="1">{"'Sheet1'!$L$16"}</definedName>
    <definedName name="______h7" localSheetId="0" hidden="1">{"'Sheet1'!$L$16"}</definedName>
    <definedName name="______h7" hidden="1">{"'Sheet1'!$L$16"}</definedName>
    <definedName name="______h8" localSheetId="0" hidden="1">{"'Sheet1'!$L$16"}</definedName>
    <definedName name="______h8" hidden="1">{"'Sheet1'!$L$16"}</definedName>
    <definedName name="______h9" localSheetId="0" hidden="1">{"'Sheet1'!$L$16"}</definedName>
    <definedName name="______h9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vl2" localSheetId="0" hidden="1">{"'Sheet1'!$L$16"}</definedName>
    <definedName name="______vl2" hidden="1">{"'Sheet1'!$L$16"}</definedName>
    <definedName name="_____a1" localSheetId="0" hidden="1">{"'Sheet1'!$L$16"}</definedName>
    <definedName name="_____a1" hidden="1">{"'Sheet1'!$L$16"}</definedName>
    <definedName name="_____h1" localSheetId="0" hidden="1">{"'Sheet1'!$L$16"}</definedName>
    <definedName name="_____h1" hidden="1">{"'Sheet1'!$L$16"}</definedName>
    <definedName name="_____h2" localSheetId="0" hidden="1">{"'Sheet1'!$L$16"}</definedName>
    <definedName name="_____h2" hidden="1">{"'Sheet1'!$L$16"}</definedName>
    <definedName name="_____h3" localSheetId="0" hidden="1">{"'Sheet1'!$L$16"}</definedName>
    <definedName name="_____h3" hidden="1">{"'Sheet1'!$L$16"}</definedName>
    <definedName name="_____h5" localSheetId="0" hidden="1">{"'Sheet1'!$L$16"}</definedName>
    <definedName name="_____h5" hidden="1">{"'Sheet1'!$L$16"}</definedName>
    <definedName name="_____h6" localSheetId="0" hidden="1">{"'Sheet1'!$L$16"}</definedName>
    <definedName name="_____h6" hidden="1">{"'Sheet1'!$L$16"}</definedName>
    <definedName name="_____h7" localSheetId="0" hidden="1">{"'Sheet1'!$L$16"}</definedName>
    <definedName name="_____h7" hidden="1">{"'Sheet1'!$L$16"}</definedName>
    <definedName name="_____h8" localSheetId="0" hidden="1">{"'Sheet1'!$L$16"}</definedName>
    <definedName name="_____h8" hidden="1">{"'Sheet1'!$L$16"}</definedName>
    <definedName name="_____h9" localSheetId="0" hidden="1">{"'Sheet1'!$L$16"}</definedName>
    <definedName name="_____h9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vl2" localSheetId="0" hidden="1">{"'Sheet1'!$L$16"}</definedName>
    <definedName name="_____vl2" hidden="1">{"'Sheet1'!$L$16"}</definedName>
    <definedName name="____h1" localSheetId="0" hidden="1">{"'Sheet1'!$L$16"}</definedName>
    <definedName name="____h1" hidden="1">{"'Sheet1'!$L$16"}</definedName>
    <definedName name="____h2" localSheetId="0" hidden="1">{"'Sheet1'!$L$16"}</definedName>
    <definedName name="____h2" hidden="1">{"'Sheet1'!$L$16"}</definedName>
    <definedName name="____h3" localSheetId="0" hidden="1">{"'Sheet1'!$L$16"}</definedName>
    <definedName name="____h3" hidden="1">{"'Sheet1'!$L$16"}</definedName>
    <definedName name="____h5" localSheetId="0" hidden="1">{"'Sheet1'!$L$16"}</definedName>
    <definedName name="____h5" hidden="1">{"'Sheet1'!$L$16"}</definedName>
    <definedName name="____h6" localSheetId="0" hidden="1">{"'Sheet1'!$L$16"}</definedName>
    <definedName name="____h6" hidden="1">{"'Sheet1'!$L$16"}</definedName>
    <definedName name="____h7" localSheetId="0" hidden="1">{"'Sheet1'!$L$16"}</definedName>
    <definedName name="____h7" hidden="1">{"'Sheet1'!$L$16"}</definedName>
    <definedName name="____h8" localSheetId="0" hidden="1">{"'Sheet1'!$L$16"}</definedName>
    <definedName name="____h8" hidden="1">{"'Sheet1'!$L$16"}</definedName>
    <definedName name="____h9" localSheetId="0" hidden="1">{"'Sheet1'!$L$16"}</definedName>
    <definedName name="____h9" hidden="1">{"'Sheet1'!$L$16"}</definedName>
    <definedName name="____NSO2" localSheetId="0" hidden="1">{"'Sheet1'!$L$16"}</definedName>
    <definedName name="____NSO2" hidden="1">{"'Sheet1'!$L$16"}</definedName>
    <definedName name="____vl2" localSheetId="0" hidden="1">{"'Sheet1'!$L$16"}</definedName>
    <definedName name="____vl2" hidden="1">{"'Sheet1'!$L$16"}</definedName>
    <definedName name="___a1" localSheetId="0" hidden="1">{"'Sheet1'!$L$16"}</definedName>
    <definedName name="___a1" hidden="1">{"'Sheet1'!$L$16"}</definedName>
    <definedName name="___h1" localSheetId="0" hidden="1">{"'Sheet1'!$L$16"}</definedName>
    <definedName name="___h1" hidden="1">{"'Sheet1'!$L$16"}</definedName>
    <definedName name="___h2" localSheetId="0" hidden="1">{"'Sheet1'!$L$16"}</definedName>
    <definedName name="___h2" hidden="1">{"'Sheet1'!$L$16"}</definedName>
    <definedName name="___h3" localSheetId="0" hidden="1">{"'Sheet1'!$L$16"}</definedName>
    <definedName name="___h3" hidden="1">{"'Sheet1'!$L$16"}</definedName>
    <definedName name="___h5" localSheetId="0" hidden="1">{"'Sheet1'!$L$16"}</definedName>
    <definedName name="___h5" hidden="1">{"'Sheet1'!$L$16"}</definedName>
    <definedName name="___h6" localSheetId="0" hidden="1">{"'Sheet1'!$L$16"}</definedName>
    <definedName name="___h6" hidden="1">{"'Sheet1'!$L$16"}</definedName>
    <definedName name="___h7" localSheetId="0" hidden="1">{"'Sheet1'!$L$16"}</definedName>
    <definedName name="___h7" hidden="1">{"'Sheet1'!$L$16"}</definedName>
    <definedName name="___h8" localSheetId="0" hidden="1">{"'Sheet1'!$L$16"}</definedName>
    <definedName name="___h8" hidden="1">{"'Sheet1'!$L$16"}</definedName>
    <definedName name="___h9" localSheetId="0" hidden="1">{"'Sheet1'!$L$16"}</definedName>
    <definedName name="___h9" hidden="1">{"'Sheet1'!$L$16"}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vl2" localSheetId="0" hidden="1">{"'Sheet1'!$L$16"}</definedName>
    <definedName name="___vl2" hidden="1">{"'Sheet1'!$L$16"}</definedName>
    <definedName name="__a1" localSheetId="0" hidden="1">{"'Sheet1'!$L$16"}</definedName>
    <definedName name="__a1" hidden="1">{"'Sheet1'!$L$16"}</definedName>
    <definedName name="__h1" localSheetId="0" hidden="1">{"'Sheet1'!$L$16"}</definedName>
    <definedName name="__h1" hidden="1">{"'Sheet1'!$L$16"}</definedName>
    <definedName name="__h2" localSheetId="0" hidden="1">{"'Sheet1'!$L$16"}</definedName>
    <definedName name="__h2" hidden="1">{"'Sheet1'!$L$16"}</definedName>
    <definedName name="__h3" localSheetId="0" hidden="1">{"'Sheet1'!$L$16"}</definedName>
    <definedName name="__h3" hidden="1">{"'Sheet1'!$L$16"}</definedName>
    <definedName name="__h5" localSheetId="0" hidden="1">{"'Sheet1'!$L$16"}</definedName>
    <definedName name="__h5" hidden="1">{"'Sheet1'!$L$16"}</definedName>
    <definedName name="__h6" localSheetId="0" hidden="1">{"'Sheet1'!$L$16"}</definedName>
    <definedName name="__h6" hidden="1">{"'Sheet1'!$L$16"}</definedName>
    <definedName name="__h7" localSheetId="0" hidden="1">{"'Sheet1'!$L$16"}</definedName>
    <definedName name="__h7" hidden="1">{"'Sheet1'!$L$16"}</definedName>
    <definedName name="__h8" localSheetId="0" hidden="1">{"'Sheet1'!$L$16"}</definedName>
    <definedName name="__h8" hidden="1">{"'Sheet1'!$L$16"}</definedName>
    <definedName name="__h9" localSheetId="0" hidden="1">{"'Sheet1'!$L$16"}</definedName>
    <definedName name="__h9" hidden="1">{"'Sheet1'!$L$16"}</definedName>
    <definedName name="__NSO2" localSheetId="0" hidden="1">{"'Sheet1'!$L$16"}</definedName>
    <definedName name="__NSO2" hidden="1">{"'Sheet1'!$L$16"}</definedName>
    <definedName name="__PA3" localSheetId="0" hidden="1">{"'Sheet1'!$L$16"}</definedName>
    <definedName name="__PA3" hidden="1">{"'Sheet1'!$L$16"}</definedName>
    <definedName name="__vl2" localSheetId="0" hidden="1">{"'Sheet1'!$L$16"}</definedName>
    <definedName name="__vl2" hidden="1">{"'Sheet1'!$L$16"}</definedName>
    <definedName name="_40x4">5100</definedName>
    <definedName name="_h1" localSheetId="0" hidden="1">{"'Sheet1'!$L$16"}</definedName>
    <definedName name="_h1" hidden="1">{"'Sheet1'!$L$16"}</definedName>
    <definedName name="_h2" localSheetId="0" hidden="1">{"'Sheet1'!$L$16"}</definedName>
    <definedName name="_h2" hidden="1">{"'Sheet1'!$L$16"}</definedName>
    <definedName name="_h3" localSheetId="0" hidden="1">{"'Sheet1'!$L$16"}</definedName>
    <definedName name="_h3" hidden="1">{"'Sheet1'!$L$16"}</definedName>
    <definedName name="_h5" localSheetId="0" hidden="1">{"'Sheet1'!$L$16"}</definedName>
    <definedName name="_h5" hidden="1">{"'Sheet1'!$L$16"}</definedName>
    <definedName name="_h6" localSheetId="0" hidden="1">{"'Sheet1'!$L$16"}</definedName>
    <definedName name="_h6" hidden="1">{"'Sheet1'!$L$16"}</definedName>
    <definedName name="_h7" localSheetId="0" hidden="1">{"'Sheet1'!$L$16"}</definedName>
    <definedName name="_h7" hidden="1">{"'Sheet1'!$L$16"}</definedName>
    <definedName name="_h8" localSheetId="0" hidden="1">{"'Sheet1'!$L$16"}</definedName>
    <definedName name="_h8" hidden="1">{"'Sheet1'!$L$16"}</definedName>
    <definedName name="_h9" localSheetId="0" hidden="1">{"'Sheet1'!$L$16"}</definedName>
    <definedName name="_h9" hidden="1">{"'Sheet1'!$L$16"}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vl2" localSheetId="0" hidden="1">{"'Sheet1'!$L$16"}</definedName>
    <definedName name="_vl2" hidden="1">{"'Sheet1'!$L$16"}</definedName>
    <definedName name="anscount" hidden="1">3</definedName>
    <definedName name="bb" localSheetId="0">{"Thuxm2.xls","Sheet1"}</definedName>
    <definedName name="bb">{"Thuxm2.xls","Sheet1"}</definedName>
    <definedName name="BCBo" localSheetId="0" hidden="1">{"'Sheet1'!$L$16"}</definedName>
    <definedName name="BCBo" hidden="1">{"'Sheet1'!$L$16"}</definedName>
    <definedName name="Bulongma">8700</definedName>
    <definedName name="CACAU">298161</definedName>
    <definedName name="CLVC3">0.1</definedName>
    <definedName name="Cotsatma">9726</definedName>
    <definedName name="Cotthepma">9726</definedName>
    <definedName name="DCL_22">12117600</definedName>
    <definedName name="DCL_35">25490000</definedName>
    <definedName name="Document_array" localSheetId="0">{"Thuxm2.xls","Sheet1"}</definedName>
    <definedName name="Document_array">{"Thuxm2.xls","Sheet1"}</definedName>
    <definedName name="DSTD_Clear">#N/A</definedName>
    <definedName name="DUCANH" localSheetId="0" hidden="1">{"'Sheet1'!$L$16"}</definedName>
    <definedName name="DUCANH" hidden="1">{"'Sheet1'!$L$16"}</definedName>
    <definedName name="FI_12">4820</definedName>
    <definedName name="h" localSheetId="0" hidden="1">{"'Sheet1'!$L$16"}</definedName>
    <definedName name="h" hidden="1">{"'Sheet1'!$L$16"}</definedName>
    <definedName name="Heä_soá_laép_xaø_H">1.7</definedName>
    <definedName name="HHUHOI">#N/A</definedName>
    <definedName name="HIHIHIHOI" localSheetId="0" hidden="1">{"'Sheet1'!$L$16"}</definedName>
    <definedName name="HIHIHIHOI" hidden="1">{"'Sheet1'!$L$16"}</definedName>
    <definedName name="HJKL" localSheetId="0" hidden="1">{"'Sheet1'!$L$16"}</definedName>
    <definedName name="HJKL" hidden="1">{"'Sheet1'!$L$16"}</definedName>
    <definedName name="HSCT3">0.1</definedName>
    <definedName name="HSDN">2.5</definedName>
    <definedName name="HSLXH">1.7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>#REF!</definedName>
    <definedName name="huy">#REF!</definedName>
    <definedName name="L63x6">5800</definedName>
    <definedName name="LBS_22">107800000</definedName>
    <definedName name="NHAÂN_COÂNG" localSheetId="0">BTRAM</definedName>
    <definedName name="NHAÂN_COÂNG">BTRAM</definedName>
    <definedName name="_xlnm.Print_Area">#REF!</definedName>
    <definedName name="_xlnm.Print_Titles" localSheetId="0">'BM 35'!$8:$10</definedName>
    <definedName name="_xlnm.Print_Titles">#N/A</definedName>
    <definedName name="rate">14000</definedName>
    <definedName name="RGHGSD" localSheetId="0" hidden="1">{"'Sheet1'!$L$16"}</definedName>
    <definedName name="RGHGSD" hidden="1">{"'Sheet1'!$L$16"}</definedName>
    <definedName name="Tæng_c_ng_suÊt_hiÖn_t_i">"THOP"</definedName>
    <definedName name="TaxTV">10%</definedName>
    <definedName name="TaxXL">5%</definedName>
    <definedName name="thepma">10500</definedName>
    <definedName name="THOP">"THOP"</definedName>
    <definedName name="Tiepdiama">9500</definedName>
    <definedName name="VAÄT_LIEÄU">"ATRAM"</definedName>
    <definedName name="XCCT">0.5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6" i="1" l="1"/>
  <c r="H116" i="1"/>
  <c r="G116" i="1" s="1"/>
  <c r="F116" i="1"/>
  <c r="J116" i="1" s="1"/>
  <c r="E116" i="1"/>
  <c r="D116" i="1"/>
  <c r="C116" i="1" s="1"/>
  <c r="B116" i="1"/>
  <c r="I115" i="1"/>
  <c r="H115" i="1"/>
  <c r="F115" i="1"/>
  <c r="J115" i="1" s="1"/>
  <c r="E115" i="1"/>
  <c r="D115" i="1"/>
  <c r="C115" i="1" s="1"/>
  <c r="B115" i="1"/>
  <c r="I114" i="1"/>
  <c r="H114" i="1"/>
  <c r="G114" i="1" s="1"/>
  <c r="F114" i="1"/>
  <c r="E114" i="1"/>
  <c r="D114" i="1"/>
  <c r="C114" i="1" s="1"/>
  <c r="B114" i="1"/>
  <c r="J114" i="1" s="1"/>
  <c r="I113" i="1"/>
  <c r="H113" i="1"/>
  <c r="G113" i="1" s="1"/>
  <c r="F113" i="1"/>
  <c r="E113" i="1"/>
  <c r="D113" i="1"/>
  <c r="C113" i="1" s="1"/>
  <c r="B113" i="1"/>
  <c r="I112" i="1"/>
  <c r="H112" i="1"/>
  <c r="G112" i="1" s="1"/>
  <c r="F112" i="1"/>
  <c r="E112" i="1"/>
  <c r="D112" i="1"/>
  <c r="C112" i="1" s="1"/>
  <c r="B112" i="1"/>
  <c r="I111" i="1"/>
  <c r="H111" i="1"/>
  <c r="G111" i="1" s="1"/>
  <c r="F111" i="1"/>
  <c r="E111" i="1"/>
  <c r="D111" i="1"/>
  <c r="C111" i="1" s="1"/>
  <c r="B111" i="1"/>
  <c r="I110" i="1"/>
  <c r="H110" i="1"/>
  <c r="G110" i="1" s="1"/>
  <c r="F110" i="1"/>
  <c r="E110" i="1"/>
  <c r="D110" i="1"/>
  <c r="C110" i="1" s="1"/>
  <c r="B110" i="1"/>
  <c r="I109" i="1"/>
  <c r="H109" i="1"/>
  <c r="G109" i="1" s="1"/>
  <c r="F109" i="1"/>
  <c r="E109" i="1"/>
  <c r="D109" i="1"/>
  <c r="C109" i="1" s="1"/>
  <c r="B109" i="1"/>
  <c r="I108" i="1"/>
  <c r="H108" i="1"/>
  <c r="G108" i="1" s="1"/>
  <c r="F108" i="1"/>
  <c r="E108" i="1"/>
  <c r="D108" i="1"/>
  <c r="C108" i="1" s="1"/>
  <c r="B108" i="1"/>
  <c r="I107" i="1"/>
  <c r="H107" i="1"/>
  <c r="G107" i="1" s="1"/>
  <c r="F107" i="1"/>
  <c r="E107" i="1"/>
  <c r="D107" i="1"/>
  <c r="C107" i="1" s="1"/>
  <c r="B107" i="1"/>
  <c r="I106" i="1"/>
  <c r="H106" i="1"/>
  <c r="G106" i="1" s="1"/>
  <c r="F106" i="1"/>
  <c r="E106" i="1"/>
  <c r="D106" i="1"/>
  <c r="C106" i="1" s="1"/>
  <c r="B106" i="1"/>
  <c r="I105" i="1"/>
  <c r="H105" i="1"/>
  <c r="G105" i="1" s="1"/>
  <c r="F105" i="1"/>
  <c r="E105" i="1"/>
  <c r="D105" i="1"/>
  <c r="C105" i="1" s="1"/>
  <c r="B105" i="1"/>
  <c r="I104" i="1"/>
  <c r="H104" i="1"/>
  <c r="G104" i="1" s="1"/>
  <c r="K104" i="1" s="1"/>
  <c r="F104" i="1"/>
  <c r="J104" i="1" s="1"/>
  <c r="E104" i="1"/>
  <c r="D104" i="1"/>
  <c r="C104" i="1" s="1"/>
  <c r="B104" i="1"/>
  <c r="I103" i="1"/>
  <c r="H103" i="1"/>
  <c r="G103" i="1" s="1"/>
  <c r="F103" i="1"/>
  <c r="J103" i="1" s="1"/>
  <c r="E103" i="1"/>
  <c r="D103" i="1"/>
  <c r="C103" i="1" s="1"/>
  <c r="B103" i="1"/>
  <c r="I102" i="1"/>
  <c r="H102" i="1"/>
  <c r="G102" i="1" s="1"/>
  <c r="F102" i="1"/>
  <c r="J102" i="1" s="1"/>
  <c r="E102" i="1"/>
  <c r="D102" i="1"/>
  <c r="C102" i="1" s="1"/>
  <c r="B102" i="1"/>
  <c r="I101" i="1"/>
  <c r="H101" i="1"/>
  <c r="G101" i="1" s="1"/>
  <c r="F101" i="1"/>
  <c r="E101" i="1"/>
  <c r="D101" i="1"/>
  <c r="C101" i="1" s="1"/>
  <c r="B101" i="1"/>
  <c r="I100" i="1"/>
  <c r="H100" i="1"/>
  <c r="G100" i="1" s="1"/>
  <c r="F100" i="1"/>
  <c r="E100" i="1"/>
  <c r="D100" i="1"/>
  <c r="C100" i="1" s="1"/>
  <c r="B100" i="1"/>
  <c r="J99" i="1"/>
  <c r="I99" i="1"/>
  <c r="H99" i="1"/>
  <c r="G99" i="1" s="1"/>
  <c r="K99" i="1" s="1"/>
  <c r="F99" i="1"/>
  <c r="E99" i="1"/>
  <c r="D99" i="1"/>
  <c r="C99" i="1" s="1"/>
  <c r="B99" i="1"/>
  <c r="I98" i="1"/>
  <c r="H98" i="1"/>
  <c r="G98" i="1" s="1"/>
  <c r="K98" i="1" s="1"/>
  <c r="F98" i="1"/>
  <c r="J98" i="1" s="1"/>
  <c r="E98" i="1"/>
  <c r="D98" i="1"/>
  <c r="C98" i="1" s="1"/>
  <c r="B98" i="1"/>
  <c r="I97" i="1"/>
  <c r="H97" i="1"/>
  <c r="G97" i="1" s="1"/>
  <c r="F97" i="1"/>
  <c r="J97" i="1" s="1"/>
  <c r="E97" i="1"/>
  <c r="D97" i="1"/>
  <c r="C97" i="1" s="1"/>
  <c r="B97" i="1"/>
  <c r="I96" i="1"/>
  <c r="H96" i="1"/>
  <c r="G96" i="1" s="1"/>
  <c r="F96" i="1"/>
  <c r="J96" i="1" s="1"/>
  <c r="E96" i="1"/>
  <c r="D96" i="1"/>
  <c r="C96" i="1" s="1"/>
  <c r="B96" i="1"/>
  <c r="I95" i="1"/>
  <c r="H95" i="1"/>
  <c r="G95" i="1" s="1"/>
  <c r="F95" i="1"/>
  <c r="E95" i="1"/>
  <c r="D95" i="1"/>
  <c r="C95" i="1" s="1"/>
  <c r="B95" i="1"/>
  <c r="J94" i="1"/>
  <c r="I94" i="1"/>
  <c r="H94" i="1"/>
  <c r="G94" i="1" s="1"/>
  <c r="K94" i="1" s="1"/>
  <c r="F94" i="1"/>
  <c r="E94" i="1"/>
  <c r="D94" i="1"/>
  <c r="C94" i="1" s="1"/>
  <c r="B94" i="1"/>
  <c r="I93" i="1"/>
  <c r="H93" i="1"/>
  <c r="G93" i="1" s="1"/>
  <c r="K93" i="1" s="1"/>
  <c r="F93" i="1"/>
  <c r="J93" i="1" s="1"/>
  <c r="E93" i="1"/>
  <c r="D93" i="1"/>
  <c r="C93" i="1" s="1"/>
  <c r="B93" i="1"/>
  <c r="I92" i="1"/>
  <c r="H92" i="1"/>
  <c r="G92" i="1" s="1"/>
  <c r="F92" i="1"/>
  <c r="J92" i="1" s="1"/>
  <c r="E92" i="1"/>
  <c r="D92" i="1"/>
  <c r="C92" i="1" s="1"/>
  <c r="B92" i="1"/>
  <c r="I91" i="1"/>
  <c r="H91" i="1"/>
  <c r="G91" i="1" s="1"/>
  <c r="F91" i="1"/>
  <c r="J91" i="1" s="1"/>
  <c r="E91" i="1"/>
  <c r="D91" i="1"/>
  <c r="C91" i="1" s="1"/>
  <c r="B91" i="1"/>
  <c r="I90" i="1"/>
  <c r="H90" i="1"/>
  <c r="G90" i="1" s="1"/>
  <c r="F90" i="1"/>
  <c r="E90" i="1"/>
  <c r="D90" i="1"/>
  <c r="C90" i="1" s="1"/>
  <c r="B90" i="1"/>
  <c r="J89" i="1"/>
  <c r="I89" i="1"/>
  <c r="H89" i="1"/>
  <c r="G89" i="1" s="1"/>
  <c r="K89" i="1" s="1"/>
  <c r="F89" i="1"/>
  <c r="E89" i="1"/>
  <c r="D89" i="1"/>
  <c r="C89" i="1" s="1"/>
  <c r="B89" i="1"/>
  <c r="I88" i="1"/>
  <c r="H88" i="1"/>
  <c r="G88" i="1" s="1"/>
  <c r="K88" i="1" s="1"/>
  <c r="F88" i="1"/>
  <c r="J88" i="1" s="1"/>
  <c r="E88" i="1"/>
  <c r="D88" i="1"/>
  <c r="C88" i="1" s="1"/>
  <c r="B88" i="1"/>
  <c r="I87" i="1"/>
  <c r="H87" i="1"/>
  <c r="G87" i="1" s="1"/>
  <c r="F87" i="1"/>
  <c r="J87" i="1" s="1"/>
  <c r="E87" i="1"/>
  <c r="D87" i="1"/>
  <c r="C87" i="1" s="1"/>
  <c r="B87" i="1"/>
  <c r="I86" i="1"/>
  <c r="H86" i="1"/>
  <c r="G86" i="1" s="1"/>
  <c r="F86" i="1"/>
  <c r="J86" i="1" s="1"/>
  <c r="E86" i="1"/>
  <c r="D86" i="1"/>
  <c r="C86" i="1" s="1"/>
  <c r="B86" i="1"/>
  <c r="I85" i="1"/>
  <c r="H85" i="1"/>
  <c r="G85" i="1" s="1"/>
  <c r="K85" i="1" s="1"/>
  <c r="F85" i="1"/>
  <c r="E85" i="1"/>
  <c r="D85" i="1"/>
  <c r="C85" i="1" s="1"/>
  <c r="B85" i="1"/>
  <c r="J85" i="1" s="1"/>
  <c r="I84" i="1"/>
  <c r="H84" i="1"/>
  <c r="G84" i="1" s="1"/>
  <c r="K84" i="1" s="1"/>
  <c r="F84" i="1"/>
  <c r="J84" i="1" s="1"/>
  <c r="E84" i="1"/>
  <c r="D84" i="1"/>
  <c r="C84" i="1" s="1"/>
  <c r="B84" i="1"/>
  <c r="I83" i="1"/>
  <c r="H83" i="1"/>
  <c r="G83" i="1" s="1"/>
  <c r="F83" i="1"/>
  <c r="J83" i="1" s="1"/>
  <c r="E83" i="1"/>
  <c r="D83" i="1"/>
  <c r="C83" i="1" s="1"/>
  <c r="B83" i="1"/>
  <c r="I82" i="1"/>
  <c r="H82" i="1"/>
  <c r="G82" i="1"/>
  <c r="F82" i="1"/>
  <c r="J82" i="1" s="1"/>
  <c r="E82" i="1"/>
  <c r="D82" i="1"/>
  <c r="C82" i="1"/>
  <c r="B82" i="1"/>
  <c r="I81" i="1"/>
  <c r="G81" i="1" s="1"/>
  <c r="K81" i="1" s="1"/>
  <c r="H81" i="1"/>
  <c r="F81" i="1"/>
  <c r="J81" i="1" s="1"/>
  <c r="E81" i="1"/>
  <c r="C81" i="1" s="1"/>
  <c r="D81" i="1"/>
  <c r="B81" i="1"/>
  <c r="K80" i="1"/>
  <c r="I80" i="1"/>
  <c r="H80" i="1"/>
  <c r="G80" i="1"/>
  <c r="F80" i="1"/>
  <c r="J80" i="1" s="1"/>
  <c r="E80" i="1"/>
  <c r="D80" i="1"/>
  <c r="C80" i="1"/>
  <c r="B80" i="1"/>
  <c r="I79" i="1"/>
  <c r="G79" i="1" s="1"/>
  <c r="H79" i="1"/>
  <c r="F79" i="1"/>
  <c r="J79" i="1" s="1"/>
  <c r="E79" i="1"/>
  <c r="C79" i="1" s="1"/>
  <c r="D79" i="1"/>
  <c r="B79" i="1"/>
  <c r="I78" i="1"/>
  <c r="H78" i="1"/>
  <c r="G78" i="1"/>
  <c r="K78" i="1" s="1"/>
  <c r="F78" i="1"/>
  <c r="J78" i="1" s="1"/>
  <c r="E78" i="1"/>
  <c r="D78" i="1"/>
  <c r="C78" i="1"/>
  <c r="B78" i="1"/>
  <c r="I77" i="1"/>
  <c r="G77" i="1" s="1"/>
  <c r="K77" i="1" s="1"/>
  <c r="H77" i="1"/>
  <c r="F77" i="1"/>
  <c r="J77" i="1" s="1"/>
  <c r="E77" i="1"/>
  <c r="C77" i="1" s="1"/>
  <c r="D77" i="1"/>
  <c r="B77" i="1"/>
  <c r="K76" i="1"/>
  <c r="I76" i="1"/>
  <c r="H76" i="1"/>
  <c r="G76" i="1"/>
  <c r="F76" i="1"/>
  <c r="J76" i="1" s="1"/>
  <c r="E76" i="1"/>
  <c r="D76" i="1"/>
  <c r="C76" i="1"/>
  <c r="B76" i="1"/>
  <c r="I75" i="1"/>
  <c r="H75" i="1"/>
  <c r="G75" i="1"/>
  <c r="F75" i="1"/>
  <c r="J75" i="1" s="1"/>
  <c r="E75" i="1"/>
  <c r="D75" i="1"/>
  <c r="C75" i="1"/>
  <c r="B75" i="1"/>
  <c r="I74" i="1"/>
  <c r="G74" i="1" s="1"/>
  <c r="K74" i="1" s="1"/>
  <c r="H74" i="1"/>
  <c r="F74" i="1"/>
  <c r="J74" i="1" s="1"/>
  <c r="E74" i="1"/>
  <c r="C74" i="1" s="1"/>
  <c r="D74" i="1"/>
  <c r="B74" i="1"/>
  <c r="J73" i="1"/>
  <c r="I73" i="1"/>
  <c r="H73" i="1"/>
  <c r="G73" i="1" s="1"/>
  <c r="F73" i="1"/>
  <c r="E73" i="1"/>
  <c r="D73" i="1"/>
  <c r="C73" i="1" s="1"/>
  <c r="B73" i="1"/>
  <c r="I72" i="1"/>
  <c r="H72" i="1"/>
  <c r="G72" i="1" s="1"/>
  <c r="F72" i="1"/>
  <c r="J72" i="1" s="1"/>
  <c r="E72" i="1"/>
  <c r="D72" i="1"/>
  <c r="C72" i="1" s="1"/>
  <c r="B72" i="1"/>
  <c r="I71" i="1"/>
  <c r="H71" i="1"/>
  <c r="G71" i="1" s="1"/>
  <c r="F71" i="1"/>
  <c r="E71" i="1"/>
  <c r="D71" i="1"/>
  <c r="C71" i="1" s="1"/>
  <c r="B71" i="1"/>
  <c r="I70" i="1"/>
  <c r="H70" i="1"/>
  <c r="G70" i="1" s="1"/>
  <c r="F70" i="1"/>
  <c r="E70" i="1"/>
  <c r="D70" i="1"/>
  <c r="C70" i="1" s="1"/>
  <c r="B70" i="1"/>
  <c r="I69" i="1"/>
  <c r="H69" i="1"/>
  <c r="G69" i="1" s="1"/>
  <c r="F69" i="1"/>
  <c r="E69" i="1"/>
  <c r="D69" i="1"/>
  <c r="C69" i="1" s="1"/>
  <c r="B69" i="1"/>
  <c r="J68" i="1"/>
  <c r="I68" i="1"/>
  <c r="H68" i="1"/>
  <c r="G68" i="1" s="1"/>
  <c r="K68" i="1" s="1"/>
  <c r="F68" i="1"/>
  <c r="E68" i="1"/>
  <c r="D68" i="1"/>
  <c r="C68" i="1" s="1"/>
  <c r="B68" i="1"/>
  <c r="I67" i="1"/>
  <c r="H67" i="1"/>
  <c r="G67" i="1" s="1"/>
  <c r="F67" i="1"/>
  <c r="J67" i="1" s="1"/>
  <c r="E67" i="1"/>
  <c r="D67" i="1"/>
  <c r="C67" i="1" s="1"/>
  <c r="B67" i="1"/>
  <c r="I66" i="1"/>
  <c r="H66" i="1"/>
  <c r="G66" i="1" s="1"/>
  <c r="K66" i="1" s="1"/>
  <c r="F66" i="1"/>
  <c r="E66" i="1"/>
  <c r="D66" i="1"/>
  <c r="C66" i="1" s="1"/>
  <c r="B66" i="1"/>
  <c r="J66" i="1" s="1"/>
  <c r="I65" i="1"/>
  <c r="H65" i="1"/>
  <c r="G65" i="1" s="1"/>
  <c r="F65" i="1"/>
  <c r="E65" i="1"/>
  <c r="D65" i="1"/>
  <c r="C65" i="1" s="1"/>
  <c r="B65" i="1"/>
  <c r="I64" i="1"/>
  <c r="H64" i="1"/>
  <c r="G64" i="1" s="1"/>
  <c r="F64" i="1"/>
  <c r="J64" i="1" s="1"/>
  <c r="E64" i="1"/>
  <c r="D64" i="1"/>
  <c r="C64" i="1" s="1"/>
  <c r="B64" i="1"/>
  <c r="I63" i="1"/>
  <c r="H63" i="1"/>
  <c r="G63" i="1" s="1"/>
  <c r="K63" i="1" s="1"/>
  <c r="F63" i="1"/>
  <c r="E63" i="1"/>
  <c r="D63" i="1"/>
  <c r="C63" i="1" s="1"/>
  <c r="B63" i="1"/>
  <c r="J63" i="1" s="1"/>
  <c r="I62" i="1"/>
  <c r="H62" i="1"/>
  <c r="G62" i="1" s="1"/>
  <c r="F62" i="1"/>
  <c r="E62" i="1"/>
  <c r="D62" i="1"/>
  <c r="C62" i="1" s="1"/>
  <c r="B62" i="1"/>
  <c r="I61" i="1"/>
  <c r="H61" i="1"/>
  <c r="G61" i="1" s="1"/>
  <c r="F61" i="1"/>
  <c r="J61" i="1" s="1"/>
  <c r="E61" i="1"/>
  <c r="D61" i="1"/>
  <c r="C61" i="1" s="1"/>
  <c r="B61" i="1"/>
  <c r="I60" i="1"/>
  <c r="H60" i="1"/>
  <c r="G60" i="1" s="1"/>
  <c r="F60" i="1"/>
  <c r="E60" i="1"/>
  <c r="D60" i="1"/>
  <c r="C60" i="1" s="1"/>
  <c r="B60" i="1"/>
  <c r="J59" i="1"/>
  <c r="I59" i="1"/>
  <c r="H59" i="1"/>
  <c r="G59" i="1" s="1"/>
  <c r="K59" i="1" s="1"/>
  <c r="F59" i="1"/>
  <c r="E59" i="1"/>
  <c r="D59" i="1"/>
  <c r="C59" i="1" s="1"/>
  <c r="B59" i="1"/>
  <c r="I58" i="1"/>
  <c r="H58" i="1"/>
  <c r="G58" i="1" s="1"/>
  <c r="F58" i="1"/>
  <c r="J58" i="1" s="1"/>
  <c r="E58" i="1"/>
  <c r="D58" i="1"/>
  <c r="C58" i="1" s="1"/>
  <c r="B58" i="1"/>
  <c r="I57" i="1"/>
  <c r="H57" i="1"/>
  <c r="G57" i="1" s="1"/>
  <c r="F57" i="1"/>
  <c r="E57" i="1"/>
  <c r="D57" i="1"/>
  <c r="C57" i="1" s="1"/>
  <c r="B57" i="1"/>
  <c r="J56" i="1"/>
  <c r="I56" i="1"/>
  <c r="H56" i="1"/>
  <c r="G56" i="1" s="1"/>
  <c r="K56" i="1" s="1"/>
  <c r="F56" i="1"/>
  <c r="E56" i="1"/>
  <c r="D56" i="1"/>
  <c r="C56" i="1" s="1"/>
  <c r="B56" i="1"/>
  <c r="I55" i="1"/>
  <c r="H55" i="1"/>
  <c r="G55" i="1" s="1"/>
  <c r="F55" i="1"/>
  <c r="J55" i="1" s="1"/>
  <c r="E55" i="1"/>
  <c r="D55" i="1"/>
  <c r="C55" i="1" s="1"/>
  <c r="B55" i="1"/>
  <c r="I54" i="1"/>
  <c r="H54" i="1"/>
  <c r="G54" i="1" s="1"/>
  <c r="K54" i="1" s="1"/>
  <c r="F54" i="1"/>
  <c r="E54" i="1"/>
  <c r="D54" i="1"/>
  <c r="C54" i="1" s="1"/>
  <c r="B54" i="1"/>
  <c r="J54" i="1" s="1"/>
  <c r="I53" i="1"/>
  <c r="G53" i="1" s="1"/>
  <c r="H53" i="1"/>
  <c r="F53" i="1"/>
  <c r="J53" i="1" s="1"/>
  <c r="E53" i="1"/>
  <c r="C53" i="1" s="1"/>
  <c r="D53" i="1"/>
  <c r="B53" i="1"/>
  <c r="I52" i="1"/>
  <c r="H52" i="1"/>
  <c r="G52" i="1"/>
  <c r="K52" i="1" s="1"/>
  <c r="F52" i="1"/>
  <c r="J52" i="1" s="1"/>
  <c r="E52" i="1"/>
  <c r="D52" i="1"/>
  <c r="C52" i="1"/>
  <c r="B52" i="1"/>
  <c r="K51" i="1"/>
  <c r="I51" i="1"/>
  <c r="H51" i="1"/>
  <c r="G51" i="1"/>
  <c r="F51" i="1"/>
  <c r="J51" i="1" s="1"/>
  <c r="E51" i="1"/>
  <c r="D51" i="1"/>
  <c r="C51" i="1"/>
  <c r="B51" i="1"/>
  <c r="I50" i="1"/>
  <c r="H50" i="1"/>
  <c r="G50" i="1" s="1"/>
  <c r="F50" i="1"/>
  <c r="J50" i="1" s="1"/>
  <c r="E50" i="1"/>
  <c r="D50" i="1"/>
  <c r="C50" i="1" s="1"/>
  <c r="B50" i="1"/>
  <c r="I49" i="1"/>
  <c r="H49" i="1"/>
  <c r="G49" i="1" s="1"/>
  <c r="K49" i="1" s="1"/>
  <c r="F49" i="1"/>
  <c r="E49" i="1"/>
  <c r="D49" i="1"/>
  <c r="C49" i="1" s="1"/>
  <c r="B49" i="1"/>
  <c r="J49" i="1" s="1"/>
  <c r="I48" i="1"/>
  <c r="H48" i="1"/>
  <c r="G48" i="1" s="1"/>
  <c r="F48" i="1"/>
  <c r="E48" i="1"/>
  <c r="D48" i="1"/>
  <c r="C48" i="1" s="1"/>
  <c r="B48" i="1"/>
  <c r="I47" i="1"/>
  <c r="G47" i="1" s="1"/>
  <c r="H47" i="1"/>
  <c r="F47" i="1"/>
  <c r="J47" i="1" s="1"/>
  <c r="E47" i="1"/>
  <c r="C47" i="1" s="1"/>
  <c r="D47" i="1"/>
  <c r="B47" i="1"/>
  <c r="I46" i="1"/>
  <c r="H46" i="1"/>
  <c r="G46" i="1"/>
  <c r="K46" i="1" s="1"/>
  <c r="F46" i="1"/>
  <c r="J46" i="1" s="1"/>
  <c r="E46" i="1"/>
  <c r="D46" i="1"/>
  <c r="C46" i="1"/>
  <c r="B46" i="1"/>
  <c r="I45" i="1"/>
  <c r="H45" i="1"/>
  <c r="G45" i="1"/>
  <c r="F45" i="1"/>
  <c r="E45" i="1"/>
  <c r="D45" i="1"/>
  <c r="C45" i="1"/>
  <c r="B45" i="1"/>
  <c r="I44" i="1"/>
  <c r="G44" i="1" s="1"/>
  <c r="K44" i="1" s="1"/>
  <c r="H44" i="1"/>
  <c r="F44" i="1"/>
  <c r="J44" i="1" s="1"/>
  <c r="E44" i="1"/>
  <c r="C44" i="1" s="1"/>
  <c r="D44" i="1"/>
  <c r="B44" i="1"/>
  <c r="I43" i="1"/>
  <c r="H43" i="1"/>
  <c r="G43" i="1"/>
  <c r="K43" i="1" s="1"/>
  <c r="F43" i="1"/>
  <c r="J43" i="1" s="1"/>
  <c r="E43" i="1"/>
  <c r="D43" i="1"/>
  <c r="C43" i="1"/>
  <c r="B43" i="1"/>
  <c r="I42" i="1"/>
  <c r="G42" i="1" s="1"/>
  <c r="H42" i="1"/>
  <c r="F42" i="1"/>
  <c r="J42" i="1" s="1"/>
  <c r="E42" i="1"/>
  <c r="C42" i="1" s="1"/>
  <c r="D42" i="1"/>
  <c r="B42" i="1"/>
  <c r="I41" i="1"/>
  <c r="H41" i="1"/>
  <c r="G41" i="1"/>
  <c r="K41" i="1" s="1"/>
  <c r="F41" i="1"/>
  <c r="J41" i="1" s="1"/>
  <c r="E41" i="1"/>
  <c r="D41" i="1"/>
  <c r="C41" i="1"/>
  <c r="B41" i="1"/>
  <c r="I40" i="1"/>
  <c r="G40" i="1" s="1"/>
  <c r="K40" i="1" s="1"/>
  <c r="H40" i="1"/>
  <c r="F40" i="1"/>
  <c r="J40" i="1" s="1"/>
  <c r="E40" i="1"/>
  <c r="C40" i="1" s="1"/>
  <c r="D40" i="1"/>
  <c r="B40" i="1"/>
  <c r="I39" i="1"/>
  <c r="H39" i="1"/>
  <c r="G39" i="1" s="1"/>
  <c r="F39" i="1"/>
  <c r="J39" i="1" s="1"/>
  <c r="E39" i="1"/>
  <c r="D39" i="1"/>
  <c r="C39" i="1" s="1"/>
  <c r="B39" i="1"/>
  <c r="I38" i="1"/>
  <c r="H38" i="1"/>
  <c r="G38" i="1" s="1"/>
  <c r="K38" i="1" s="1"/>
  <c r="F38" i="1"/>
  <c r="J38" i="1" s="1"/>
  <c r="E38" i="1"/>
  <c r="D38" i="1"/>
  <c r="C38" i="1" s="1"/>
  <c r="B38" i="1"/>
  <c r="I37" i="1"/>
  <c r="H37" i="1"/>
  <c r="G37" i="1" s="1"/>
  <c r="F37" i="1"/>
  <c r="J37" i="1" s="1"/>
  <c r="E37" i="1"/>
  <c r="D37" i="1"/>
  <c r="C37" i="1" s="1"/>
  <c r="B37" i="1"/>
  <c r="I36" i="1"/>
  <c r="H36" i="1"/>
  <c r="G36" i="1" s="1"/>
  <c r="K36" i="1" s="1"/>
  <c r="F36" i="1"/>
  <c r="J36" i="1" s="1"/>
  <c r="E36" i="1"/>
  <c r="D36" i="1"/>
  <c r="C36" i="1" s="1"/>
  <c r="B36" i="1"/>
  <c r="I35" i="1"/>
  <c r="H35" i="1"/>
  <c r="G35" i="1" s="1"/>
  <c r="F35" i="1"/>
  <c r="J35" i="1" s="1"/>
  <c r="E35" i="1"/>
  <c r="D35" i="1"/>
  <c r="C35" i="1" s="1"/>
  <c r="B35" i="1"/>
  <c r="I34" i="1"/>
  <c r="H34" i="1"/>
  <c r="G34" i="1" s="1"/>
  <c r="K34" i="1" s="1"/>
  <c r="F34" i="1"/>
  <c r="J34" i="1" s="1"/>
  <c r="E34" i="1"/>
  <c r="D34" i="1"/>
  <c r="C34" i="1" s="1"/>
  <c r="B34" i="1"/>
  <c r="I33" i="1"/>
  <c r="H33" i="1"/>
  <c r="G33" i="1" s="1"/>
  <c r="F33" i="1"/>
  <c r="J33" i="1" s="1"/>
  <c r="E33" i="1"/>
  <c r="D33" i="1"/>
  <c r="C33" i="1" s="1"/>
  <c r="B33" i="1"/>
  <c r="I32" i="1"/>
  <c r="H32" i="1"/>
  <c r="G32" i="1" s="1"/>
  <c r="K32" i="1" s="1"/>
  <c r="F32" i="1"/>
  <c r="J32" i="1" s="1"/>
  <c r="E32" i="1"/>
  <c r="D32" i="1"/>
  <c r="C32" i="1" s="1"/>
  <c r="B32" i="1"/>
  <c r="I31" i="1"/>
  <c r="H31" i="1"/>
  <c r="G31" i="1" s="1"/>
  <c r="F31" i="1"/>
  <c r="J31" i="1" s="1"/>
  <c r="E31" i="1"/>
  <c r="D31" i="1"/>
  <c r="C31" i="1" s="1"/>
  <c r="B31" i="1"/>
  <c r="I30" i="1"/>
  <c r="H30" i="1"/>
  <c r="G30" i="1" s="1"/>
  <c r="K30" i="1" s="1"/>
  <c r="F30" i="1"/>
  <c r="J30" i="1" s="1"/>
  <c r="E30" i="1"/>
  <c r="D30" i="1"/>
  <c r="C30" i="1" s="1"/>
  <c r="B30" i="1"/>
  <c r="I29" i="1"/>
  <c r="H29" i="1"/>
  <c r="G29" i="1" s="1"/>
  <c r="F29" i="1"/>
  <c r="J29" i="1" s="1"/>
  <c r="E29" i="1"/>
  <c r="D29" i="1"/>
  <c r="C29" i="1" s="1"/>
  <c r="B29" i="1"/>
  <c r="I28" i="1"/>
  <c r="G28" i="1" s="1"/>
  <c r="H28" i="1"/>
  <c r="F28" i="1"/>
  <c r="J28" i="1" s="1"/>
  <c r="E28" i="1"/>
  <c r="C28" i="1" s="1"/>
  <c r="D28" i="1"/>
  <c r="B28" i="1"/>
  <c r="I27" i="1"/>
  <c r="H27" i="1"/>
  <c r="G27" i="1" s="1"/>
  <c r="F27" i="1"/>
  <c r="J27" i="1" s="1"/>
  <c r="E27" i="1"/>
  <c r="D27" i="1"/>
  <c r="C27" i="1" s="1"/>
  <c r="B27" i="1"/>
  <c r="I26" i="1"/>
  <c r="H26" i="1"/>
  <c r="G26" i="1" s="1"/>
  <c r="K26" i="1" s="1"/>
  <c r="F26" i="1"/>
  <c r="J26" i="1" s="1"/>
  <c r="E26" i="1"/>
  <c r="D26" i="1"/>
  <c r="C26" i="1" s="1"/>
  <c r="B26" i="1"/>
  <c r="I25" i="1"/>
  <c r="H25" i="1"/>
  <c r="G25" i="1" s="1"/>
  <c r="F25" i="1"/>
  <c r="E25" i="1"/>
  <c r="D25" i="1"/>
  <c r="C25" i="1" s="1"/>
  <c r="B25" i="1"/>
  <c r="I24" i="1"/>
  <c r="H24" i="1"/>
  <c r="G24" i="1" s="1"/>
  <c r="F24" i="1"/>
  <c r="E24" i="1"/>
  <c r="D24" i="1"/>
  <c r="C24" i="1" s="1"/>
  <c r="B24" i="1"/>
  <c r="I23" i="1"/>
  <c r="H23" i="1"/>
  <c r="G23" i="1" s="1"/>
  <c r="F23" i="1"/>
  <c r="J23" i="1" s="1"/>
  <c r="E23" i="1"/>
  <c r="D23" i="1"/>
  <c r="C23" i="1" s="1"/>
  <c r="B23" i="1"/>
  <c r="I22" i="1"/>
  <c r="H22" i="1"/>
  <c r="G22" i="1" s="1"/>
  <c r="K22" i="1" s="1"/>
  <c r="F22" i="1"/>
  <c r="J22" i="1" s="1"/>
  <c r="E22" i="1"/>
  <c r="D22" i="1"/>
  <c r="C22" i="1" s="1"/>
  <c r="B22" i="1"/>
  <c r="I21" i="1"/>
  <c r="H21" i="1"/>
  <c r="G21" i="1" s="1"/>
  <c r="F21" i="1"/>
  <c r="J21" i="1" s="1"/>
  <c r="E21" i="1"/>
  <c r="D21" i="1"/>
  <c r="C21" i="1" s="1"/>
  <c r="B21" i="1"/>
  <c r="I20" i="1"/>
  <c r="H20" i="1"/>
  <c r="G20" i="1" s="1"/>
  <c r="K20" i="1" s="1"/>
  <c r="F20" i="1"/>
  <c r="J20" i="1" s="1"/>
  <c r="E20" i="1"/>
  <c r="D20" i="1"/>
  <c r="C20" i="1" s="1"/>
  <c r="B20" i="1"/>
  <c r="I19" i="1"/>
  <c r="H19" i="1"/>
  <c r="G19" i="1" s="1"/>
  <c r="F19" i="1"/>
  <c r="J19" i="1" s="1"/>
  <c r="E19" i="1"/>
  <c r="D19" i="1"/>
  <c r="C19" i="1" s="1"/>
  <c r="B19" i="1"/>
  <c r="I18" i="1"/>
  <c r="H18" i="1"/>
  <c r="G18" i="1" s="1"/>
  <c r="F18" i="1"/>
  <c r="E18" i="1"/>
  <c r="D18" i="1"/>
  <c r="C18" i="1" s="1"/>
  <c r="B18" i="1"/>
  <c r="I17" i="1"/>
  <c r="H17" i="1"/>
  <c r="G17" i="1" s="1"/>
  <c r="F17" i="1"/>
  <c r="E17" i="1"/>
  <c r="D17" i="1"/>
  <c r="C17" i="1" s="1"/>
  <c r="B17" i="1"/>
  <c r="I16" i="1"/>
  <c r="H16" i="1"/>
  <c r="G16" i="1"/>
  <c r="F16" i="1"/>
  <c r="J16" i="1" s="1"/>
  <c r="E16" i="1"/>
  <c r="D16" i="1"/>
  <c r="C16" i="1"/>
  <c r="B16" i="1"/>
  <c r="I15" i="1"/>
  <c r="H15" i="1"/>
  <c r="G15" i="1" s="1"/>
  <c r="F15" i="1"/>
  <c r="J15" i="1" s="1"/>
  <c r="E15" i="1"/>
  <c r="D15" i="1"/>
  <c r="C15" i="1" s="1"/>
  <c r="B15" i="1"/>
  <c r="I14" i="1"/>
  <c r="G14" i="1" s="1"/>
  <c r="H14" i="1"/>
  <c r="F14" i="1"/>
  <c r="J14" i="1" s="1"/>
  <c r="E14" i="1"/>
  <c r="C14" i="1" s="1"/>
  <c r="D14" i="1"/>
  <c r="B14" i="1"/>
  <c r="I13" i="1"/>
  <c r="H13" i="1"/>
  <c r="G13" i="1" s="1"/>
  <c r="F13" i="1"/>
  <c r="J13" i="1" s="1"/>
  <c r="E13" i="1"/>
  <c r="D13" i="1"/>
  <c r="C13" i="1" s="1"/>
  <c r="B13" i="1"/>
  <c r="I12" i="1"/>
  <c r="H12" i="1"/>
  <c r="G12" i="1" s="1"/>
  <c r="F12" i="1"/>
  <c r="J12" i="1" s="1"/>
  <c r="E12" i="1"/>
  <c r="D12" i="1"/>
  <c r="C12" i="1" s="1"/>
  <c r="B12" i="1"/>
  <c r="K12" i="1" l="1"/>
  <c r="K19" i="1"/>
  <c r="K21" i="1"/>
  <c r="K23" i="1"/>
  <c r="K29" i="1"/>
  <c r="K31" i="1"/>
  <c r="K33" i="1"/>
  <c r="K35" i="1"/>
  <c r="K37" i="1"/>
  <c r="K42" i="1"/>
  <c r="K47" i="1"/>
  <c r="K87" i="1"/>
  <c r="K92" i="1"/>
  <c r="K97" i="1"/>
  <c r="K102" i="1"/>
  <c r="G115" i="1"/>
  <c r="K55" i="1"/>
  <c r="K58" i="1"/>
  <c r="K61" i="1"/>
  <c r="K64" i="1"/>
  <c r="K67" i="1"/>
  <c r="K72" i="1"/>
  <c r="K75" i="1"/>
  <c r="K79" i="1"/>
  <c r="K83" i="1"/>
  <c r="K86" i="1"/>
  <c r="K91" i="1"/>
  <c r="K96" i="1"/>
  <c r="K103" i="1"/>
</calcChain>
</file>

<file path=xl/sharedStrings.xml><?xml version="1.0" encoding="utf-8"?>
<sst xmlns="http://schemas.openxmlformats.org/spreadsheetml/2006/main" count="135" uniqueCount="111">
  <si>
    <t>UBND TỈNH KHÁNH HÒA</t>
  </si>
  <si>
    <t>Biểu mẫu số 16</t>
  </si>
  <si>
    <t xml:space="preserve">         SỞ TÀI CHÍNH</t>
  </si>
  <si>
    <t>DỰ TOÁN THU NGÂN SÁCH NHÀ NƯỚC THEO LĨNH VỰC NĂM 2023</t>
  </si>
  <si>
    <t xml:space="preserve">Ghi chú: lấy </t>
  </si>
  <si>
    <t>Đơn vị: Triệu đồng</t>
  </si>
  <si>
    <t>Nội dung thu</t>
  </si>
  <si>
    <t>Ước thực hiện năm 2022</t>
  </si>
  <si>
    <t>Dự toán năm 2023</t>
  </si>
  <si>
    <t>So sánh (%)</t>
  </si>
  <si>
    <t>Tổng thu 
NSNN</t>
  </si>
  <si>
    <t>Thu NSĐP</t>
  </si>
  <si>
    <t>Phân chia</t>
  </si>
  <si>
    <t>Tổng thu NSNN</t>
  </si>
  <si>
    <t>NS cấp tỉnh</t>
  </si>
  <si>
    <t>NS huyện</t>
  </si>
  <si>
    <t xml:space="preserve"> </t>
  </si>
  <si>
    <t>5=3/1</t>
  </si>
  <si>
    <t>6=4/2</t>
  </si>
  <si>
    <t>A. TỔNG THU NSNN (I+II)</t>
  </si>
  <si>
    <t xml:space="preserve"> I. Thu từ hoạt động xuất, khẩu khẩu</t>
  </si>
  <si>
    <t xml:space="preserve">  - Thuế XK, NK, TTĐB hàng hóa nhập khẩu</t>
  </si>
  <si>
    <t xml:space="preserve">  - Thuế giá trị gia tăng hàng nhập khẩu</t>
  </si>
  <si>
    <t xml:space="preserve">  - Thuế bảo vệ môi trường</t>
  </si>
  <si>
    <t xml:space="preserve">  - Thu phí và lệ phí hải quan</t>
  </si>
  <si>
    <t xml:space="preserve">  - Thu khác</t>
  </si>
  <si>
    <t xml:space="preserve"> II. Thu nội địa</t>
  </si>
  <si>
    <t>Trong đó: Thu nội địa không bao gồm tiền sử dụng đất</t>
  </si>
  <si>
    <t>1. Thu từ DNNN Trung ương</t>
  </si>
  <si>
    <t xml:space="preserve">  - Thuế giá trị gia tăng</t>
  </si>
  <si>
    <t xml:space="preserve">  - Thuế thu nhập doanh nghiệp</t>
  </si>
  <si>
    <t xml:space="preserve">  - Thuế TTĐB hàng hóa, dịch vụ trong nước</t>
  </si>
  <si>
    <t xml:space="preserve">  - Thuế tài nguyên</t>
  </si>
  <si>
    <t>2. Thu từ DNNN địa phương</t>
  </si>
  <si>
    <t xml:space="preserve">   + Tổng công ty Khánh Việt</t>
  </si>
  <si>
    <t xml:space="preserve">   + Các doanh nghiệp còn lại</t>
  </si>
  <si>
    <t xml:space="preserve">3. Thu từ DN có vốn đầu tư nước ngoài </t>
  </si>
  <si>
    <t xml:space="preserve">  - Thuế TTĐB hàng hóa dịch vụ trong nước</t>
  </si>
  <si>
    <t>4. Thu từ khu vực CTN ngoài quốc doanh</t>
  </si>
  <si>
    <t xml:space="preserve"> + Công ty Cổ phần Bia Sài Gòn - Khánh Hòa</t>
  </si>
  <si>
    <t>5. Lệ phí trước bạ</t>
  </si>
  <si>
    <t>6. Thuế sử dụng đất nông nghiệp</t>
  </si>
  <si>
    <t>7. Thuế sử dụng đất phi nông nghiệp</t>
  </si>
  <si>
    <t>8. Thuế thu nhập cá nhân</t>
  </si>
  <si>
    <t xml:space="preserve">  - Thuế TNCN từ hoạt động trúng thưởng XSKT</t>
  </si>
  <si>
    <t>9. Thu thuế bảo vệ môi trường</t>
  </si>
  <si>
    <t xml:space="preserve"> - Thu thuế NSTW hưởng 100%</t>
  </si>
  <si>
    <t xml:space="preserve"> - Thu phân chia giữa NSTW và NSĐP</t>
  </si>
  <si>
    <t>10. Thu phí và lệ phí</t>
  </si>
  <si>
    <t xml:space="preserve">  - Phí và lệ phí Trung ương</t>
  </si>
  <si>
    <t xml:space="preserve">  - Phí và lệ phí tỉnh</t>
  </si>
  <si>
    <t xml:space="preserve"> Trong đó: Phí bảo vệ môi trường đối với khai thác khoáng sản</t>
  </si>
  <si>
    <t xml:space="preserve"> - Phí và lệ phí huyện</t>
  </si>
  <si>
    <t xml:space="preserve"> - Phí và lệ phí xã</t>
  </si>
  <si>
    <t>11. Tiền sử dụng đất</t>
  </si>
  <si>
    <t xml:space="preserve"> - Ghi thu, ghi chi tiền sử dụng đất</t>
  </si>
  <si>
    <t xml:space="preserve"> - Thu phát sinh</t>
  </si>
  <si>
    <t xml:space="preserve"> + UBND tỉnh ban hành QĐ giao đất</t>
  </si>
  <si>
    <t xml:space="preserve"> + UBND huyện ban hành QĐ giao đất</t>
  </si>
  <si>
    <t>12. Thu tiền cho thuê mặt đất, mặt nước</t>
  </si>
  <si>
    <t xml:space="preserve"> - Ghi thu, ghi chi </t>
  </si>
  <si>
    <t xml:space="preserve"> + UBND tỉnh ban hành QĐ cho thuê đất</t>
  </si>
  <si>
    <t xml:space="preserve"> + UBND huyện ban hành QĐ cho thuê đất</t>
  </si>
  <si>
    <t>13. Thu tiền bán &amp; thuê nhà thuộc SHNN</t>
  </si>
  <si>
    <t xml:space="preserve">  + Ngân sách tỉnh thu</t>
  </si>
  <si>
    <t xml:space="preserve">  + Ngân sách cấp huyện thu</t>
  </si>
  <si>
    <t>14. Thu khác ngân sách:</t>
  </si>
  <si>
    <t xml:space="preserve">  -  Ngân sách Trung ương</t>
  </si>
  <si>
    <t xml:space="preserve">  -  Ngân sách cấp tỉnh</t>
  </si>
  <si>
    <t xml:space="preserve">  - Ngân sách huyện</t>
  </si>
  <si>
    <t xml:space="preserve">  - Ngân sách xã</t>
  </si>
  <si>
    <t>15. Thu từ quỹ đất công ích và thu hoa lợi công sản khác</t>
  </si>
  <si>
    <t xml:space="preserve">16. Thu cấp quyền khai thác khoáng sản </t>
  </si>
  <si>
    <t xml:space="preserve">  - Trung ương cấp</t>
  </si>
  <si>
    <t xml:space="preserve">  - Địa phương cấp</t>
  </si>
  <si>
    <t>17. Thu tiền sử dụng khu vực biển</t>
  </si>
  <si>
    <t>18. Thu cổ tức và lợi nhuận sau thuế</t>
  </si>
  <si>
    <t>19. Thu xổ số kiến thiết</t>
  </si>
  <si>
    <t xml:space="preserve">   - Thuế giá trị gia tăng</t>
  </si>
  <si>
    <t xml:space="preserve">   - Thuế thu nhập doanh nghiệp</t>
  </si>
  <si>
    <t xml:space="preserve">   - Thuế TTĐB hàng hóa dịch vụ trong nước</t>
  </si>
  <si>
    <t xml:space="preserve">   - Thu nhập sau thuế</t>
  </si>
  <si>
    <t xml:space="preserve">   - Thu khác</t>
  </si>
  <si>
    <t>B. CÁC KHOẢN GHI THU, GHI CHI</t>
  </si>
  <si>
    <t>1. Ghi thu tiền thuê mặt đất mặt nước, ghi chi bồi thường giải phóng mặt bằng</t>
  </si>
  <si>
    <t>C. TỔNG THU NSĐP ĐƯỢC HƯỞNG</t>
  </si>
  <si>
    <t>1.1 Các khoản thu 100%</t>
  </si>
  <si>
    <t xml:space="preserve"> - Các khoản ghi thu, ghi chi</t>
  </si>
  <si>
    <t>1.2 Thu phân chia theo tỷ lệ phần trăm (%)</t>
  </si>
  <si>
    <t xml:space="preserve"> 2. Các khoản loại trừ không tính tăng thu</t>
  </si>
  <si>
    <t xml:space="preserve"> - Thu tiền sử dụng đất</t>
  </si>
  <si>
    <t xml:space="preserve"> - Thu từ hoạt động xổ số kiến thiết</t>
  </si>
  <si>
    <t xml:space="preserve"> - Hoàn trả nguồn cải cách tiền lương theo kết luận Thanh tra</t>
  </si>
  <si>
    <t xml:space="preserve">  + Tiền sử dụng đất</t>
  </si>
  <si>
    <t xml:space="preserve">  + Tiền thuê mặt đất, mặt nước</t>
  </si>
  <si>
    <t>3. Các khoản còn lại để tính tăng thu</t>
  </si>
  <si>
    <t>4. Số tăng thu TH 2021 so với DT 2021</t>
  </si>
  <si>
    <t xml:space="preserve"> - 50% thực hiện CCTL</t>
  </si>
  <si>
    <t xml:space="preserve"> - 50% bố trí tăng chi</t>
  </si>
  <si>
    <t>5. Tổng thu NSĐP được hưởng so với DT 2021</t>
  </si>
  <si>
    <t xml:space="preserve"> - 50% nguồn CCTL</t>
  </si>
  <si>
    <t xml:space="preserve"> - Tiền sử dụng đất</t>
  </si>
  <si>
    <t xml:space="preserve"> - Ghi thu, ghi chi</t>
  </si>
  <si>
    <t xml:space="preserve"> - Thu xổ số kiến thiết</t>
  </si>
  <si>
    <t xml:space="preserve"> - Nguồn tăng thu còn lại</t>
  </si>
  <si>
    <t xml:space="preserve">D. TỔNG THU NSTW HƯỞNG </t>
  </si>
  <si>
    <t xml:space="preserve">  1. Các khoản thu 100%</t>
  </si>
  <si>
    <t xml:space="preserve">  2. Thu phân chia theo tỷ lệ phần trăm (%)</t>
  </si>
  <si>
    <t>B. Các khoản ghi thu, ghi chi tiền sử dụng đất, tiền thuê mặt đất, mặt nước; thu viện trợ</t>
  </si>
  <si>
    <t>Biểu số 35/CK-NSNN</t>
  </si>
  <si>
    <t>(Dự toán trình Hội đồng nhân dân)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</si>
</sst>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;\-0;;@\ "/>
    <numFmt numFmtId="167" formatCode="0.0;\-0.0;;@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indexed="9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4"/>
      <color theme="0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i/>
      <sz val="14"/>
      <name val="Times New Roman"/>
      <family val="1"/>
    </font>
    <font>
      <b/>
      <i/>
      <sz val="14"/>
      <color theme="0"/>
      <name val="Times New Roman"/>
      <family val="1"/>
    </font>
    <font>
      <i/>
      <sz val="12"/>
      <color theme="1"/>
      <name val="Times New Roman"/>
      <family val="1"/>
    </font>
    <font>
      <b/>
      <i/>
      <sz val="14"/>
      <name val="Times New Roman"/>
      <family val="1"/>
    </font>
    <font>
      <b/>
      <i/>
      <sz val="14"/>
      <color theme="1"/>
      <name val="Calibri"/>
      <family val="2"/>
      <scheme val="minor"/>
    </font>
    <font>
      <sz val="12"/>
      <name val=".VnTime"/>
      <family val="2"/>
    </font>
    <font>
      <sz val="13"/>
      <name val="Times New Roman"/>
      <family val="1"/>
    </font>
    <font>
      <i/>
      <sz val="14"/>
      <color theme="1"/>
      <name val="Calibri"/>
      <family val="2"/>
      <scheme val="minor"/>
    </font>
    <font>
      <b/>
      <sz val="13"/>
      <name val="Times New Roman"/>
      <family val="1"/>
    </font>
    <font>
      <i/>
      <sz val="14"/>
      <color rgb="FFFF0000"/>
      <name val="Times New Roman"/>
      <family val="1"/>
    </font>
    <font>
      <i/>
      <sz val="13"/>
      <name val="Times New Roman"/>
      <family val="1"/>
    </font>
    <font>
      <sz val="14"/>
      <color rgb="FFFF0000"/>
      <name val="Calibri"/>
      <family val="2"/>
      <scheme val="minor"/>
    </font>
    <font>
      <b/>
      <sz val="13"/>
      <name val="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3" fontId="4" fillId="0" borderId="0"/>
    <xf numFmtId="0" fontId="9" fillId="0" borderId="0"/>
    <xf numFmtId="0" fontId="18" fillId="0" borderId="0"/>
    <xf numFmtId="0" fontId="9" fillId="0" borderId="0"/>
    <xf numFmtId="0" fontId="9" fillId="0" borderId="0"/>
  </cellStyleXfs>
  <cellXfs count="164">
    <xf numFmtId="0" fontId="0" fillId="0" borderId="0" xfId="0"/>
    <xf numFmtId="0" fontId="2" fillId="0" borderId="0" xfId="0" applyFont="1"/>
    <xf numFmtId="164" fontId="3" fillId="0" borderId="0" xfId="1" applyNumberFormat="1" applyFont="1"/>
    <xf numFmtId="3" fontId="3" fillId="0" borderId="0" xfId="2" applyFont="1"/>
    <xf numFmtId="3" fontId="5" fillId="0" borderId="0" xfId="2" applyFont="1" applyAlignment="1">
      <alignment horizontal="center"/>
    </xf>
    <xf numFmtId="0" fontId="6" fillId="0" borderId="0" xfId="0" applyFont="1"/>
    <xf numFmtId="0" fontId="7" fillId="0" borderId="0" xfId="0" applyFont="1"/>
    <xf numFmtId="3" fontId="8" fillId="0" borderId="0" xfId="2" applyFont="1"/>
    <xf numFmtId="0" fontId="10" fillId="0" borderId="0" xfId="3" applyFont="1"/>
    <xf numFmtId="3" fontId="11" fillId="0" borderId="0" xfId="2" applyFont="1"/>
    <xf numFmtId="3" fontId="12" fillId="0" borderId="0" xfId="2" applyFont="1"/>
    <xf numFmtId="3" fontId="6" fillId="0" borderId="0" xfId="0" applyNumberFormat="1" applyFont="1"/>
    <xf numFmtId="3" fontId="13" fillId="0" borderId="0" xfId="2" applyFont="1" applyAlignment="1">
      <alignment horizontal="center"/>
    </xf>
    <xf numFmtId="3" fontId="14" fillId="0" borderId="0" xfId="2" applyFont="1"/>
    <xf numFmtId="164" fontId="12" fillId="0" borderId="0" xfId="1" applyNumberFormat="1" applyFont="1"/>
    <xf numFmtId="164" fontId="13" fillId="0" borderId="1" xfId="1" applyNumberFormat="1" applyFont="1" applyBorder="1"/>
    <xf numFmtId="3" fontId="13" fillId="0" borderId="1" xfId="2" applyFont="1" applyBorder="1"/>
    <xf numFmtId="165" fontId="15" fillId="0" borderId="1" xfId="0" applyNumberFormat="1" applyFont="1" applyBorder="1" applyAlignment="1">
      <alignment horizontal="center" wrapText="1"/>
    </xf>
    <xf numFmtId="3" fontId="5" fillId="0" borderId="2" xfId="2" applyFont="1" applyBorder="1" applyAlignment="1">
      <alignment horizontal="center" vertical="center"/>
    </xf>
    <xf numFmtId="3" fontId="5" fillId="0" borderId="3" xfId="2" applyFont="1" applyBorder="1" applyAlignment="1">
      <alignment horizontal="center"/>
    </xf>
    <xf numFmtId="3" fontId="5" fillId="0" borderId="4" xfId="2" applyFont="1" applyBorder="1" applyAlignment="1">
      <alignment horizontal="center"/>
    </xf>
    <xf numFmtId="3" fontId="5" fillId="0" borderId="5" xfId="2" applyFont="1" applyBorder="1" applyAlignment="1">
      <alignment horizontal="center"/>
    </xf>
    <xf numFmtId="165" fontId="7" fillId="0" borderId="6" xfId="0" applyNumberFormat="1" applyFont="1" applyBorder="1" applyAlignment="1">
      <alignment horizontal="center" vertical="center" wrapText="1"/>
    </xf>
    <xf numFmtId="3" fontId="5" fillId="0" borderId="7" xfId="2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3" fontId="5" fillId="0" borderId="8" xfId="2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3" fontId="5" fillId="0" borderId="6" xfId="2" applyFont="1" applyBorder="1" applyAlignment="1">
      <alignment horizontal="center"/>
    </xf>
    <xf numFmtId="165" fontId="7" fillId="0" borderId="8" xfId="0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/>
    </xf>
    <xf numFmtId="0" fontId="5" fillId="0" borderId="6" xfId="2" applyNumberFormat="1" applyFont="1" applyBorder="1" applyAlignment="1">
      <alignment horizontal="center"/>
    </xf>
    <xf numFmtId="165" fontId="7" fillId="0" borderId="6" xfId="0" quotePrefix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right"/>
    </xf>
    <xf numFmtId="166" fontId="5" fillId="0" borderId="6" xfId="1" applyNumberFormat="1" applyFont="1" applyBorder="1" applyAlignment="1">
      <alignment horizontal="right"/>
    </xf>
    <xf numFmtId="167" fontId="5" fillId="0" borderId="6" xfId="2" applyNumberFormat="1" applyFont="1" applyBorder="1" applyAlignment="1">
      <alignment horizontal="center"/>
    </xf>
    <xf numFmtId="3" fontId="5" fillId="0" borderId="6" xfId="2" applyFont="1" applyBorder="1"/>
    <xf numFmtId="164" fontId="5" fillId="0" borderId="6" xfId="1" applyNumberFormat="1" applyFont="1" applyBorder="1"/>
    <xf numFmtId="166" fontId="5" fillId="0" borderId="6" xfId="1" applyNumberFormat="1" applyFont="1" applyBorder="1"/>
    <xf numFmtId="3" fontId="11" fillId="0" borderId="9" xfId="2" applyFont="1" applyBorder="1"/>
    <xf numFmtId="164" fontId="11" fillId="0" borderId="9" xfId="1" applyNumberFormat="1" applyFont="1" applyBorder="1"/>
    <xf numFmtId="166" fontId="11" fillId="0" borderId="9" xfId="1" applyNumberFormat="1" applyFont="1" applyBorder="1"/>
    <xf numFmtId="167" fontId="11" fillId="0" borderId="9" xfId="2" applyNumberFormat="1" applyFont="1" applyBorder="1" applyAlignment="1">
      <alignment horizontal="center"/>
    </xf>
    <xf numFmtId="3" fontId="11" fillId="0" borderId="10" xfId="2" applyFont="1" applyBorder="1"/>
    <xf numFmtId="164" fontId="11" fillId="0" borderId="10" xfId="1" applyNumberFormat="1" applyFont="1" applyBorder="1"/>
    <xf numFmtId="166" fontId="11" fillId="0" borderId="10" xfId="1" applyNumberFormat="1" applyFont="1" applyBorder="1"/>
    <xf numFmtId="167" fontId="11" fillId="0" borderId="10" xfId="2" applyNumberFormat="1" applyFont="1" applyBorder="1" applyAlignment="1">
      <alignment horizontal="center"/>
    </xf>
    <xf numFmtId="3" fontId="11" fillId="0" borderId="11" xfId="2" applyFont="1" applyBorder="1"/>
    <xf numFmtId="3" fontId="16" fillId="0" borderId="6" xfId="2" applyFont="1" applyBorder="1" applyAlignment="1">
      <alignment wrapText="1"/>
    </xf>
    <xf numFmtId="164" fontId="16" fillId="0" borderId="6" xfId="1" applyNumberFormat="1" applyFont="1" applyBorder="1" applyAlignment="1">
      <alignment vertical="center"/>
    </xf>
    <xf numFmtId="166" fontId="16" fillId="0" borderId="6" xfId="1" applyNumberFormat="1" applyFont="1" applyBorder="1" applyAlignment="1">
      <alignment vertical="center"/>
    </xf>
    <xf numFmtId="167" fontId="16" fillId="0" borderId="6" xfId="2" applyNumberFormat="1" applyFont="1" applyBorder="1" applyAlignment="1">
      <alignment horizontal="center" vertical="center"/>
    </xf>
    <xf numFmtId="0" fontId="17" fillId="0" borderId="0" xfId="0" applyFont="1"/>
    <xf numFmtId="3" fontId="5" fillId="0" borderId="12" xfId="2" applyFont="1" applyBorder="1"/>
    <xf numFmtId="164" fontId="5" fillId="0" borderId="12" xfId="1" applyNumberFormat="1" applyFont="1" applyBorder="1"/>
    <xf numFmtId="166" fontId="5" fillId="0" borderId="12" xfId="1" applyNumberFormat="1" applyFont="1" applyBorder="1"/>
    <xf numFmtId="167" fontId="5" fillId="0" borderId="12" xfId="2" applyNumberFormat="1" applyFont="1" applyBorder="1" applyAlignment="1">
      <alignment horizontal="center"/>
    </xf>
    <xf numFmtId="3" fontId="5" fillId="0" borderId="10" xfId="2" applyFont="1" applyBorder="1"/>
    <xf numFmtId="164" fontId="5" fillId="0" borderId="10" xfId="1" applyNumberFormat="1" applyFont="1" applyBorder="1"/>
    <xf numFmtId="166" fontId="5" fillId="0" borderId="10" xfId="1" applyNumberFormat="1" applyFont="1" applyBorder="1"/>
    <xf numFmtId="167" fontId="5" fillId="0" borderId="10" xfId="2" applyNumberFormat="1" applyFont="1" applyBorder="1" applyAlignment="1">
      <alignment horizontal="center"/>
    </xf>
    <xf numFmtId="0" fontId="13" fillId="0" borderId="10" xfId="4" applyFont="1" applyBorder="1"/>
    <xf numFmtId="164" fontId="13" fillId="0" borderId="10" xfId="1" applyNumberFormat="1" applyFont="1" applyBorder="1"/>
    <xf numFmtId="166" fontId="13" fillId="0" borderId="10" xfId="1" applyNumberFormat="1" applyFont="1" applyBorder="1"/>
    <xf numFmtId="167" fontId="13" fillId="0" borderId="10" xfId="2" applyNumberFormat="1" applyFont="1" applyBorder="1" applyAlignment="1">
      <alignment horizontal="center"/>
    </xf>
    <xf numFmtId="164" fontId="19" fillId="0" borderId="10" xfId="1" applyNumberFormat="1" applyFont="1" applyBorder="1"/>
    <xf numFmtId="166" fontId="19" fillId="0" borderId="10" xfId="1" applyNumberFormat="1" applyFont="1" applyBorder="1"/>
    <xf numFmtId="167" fontId="19" fillId="0" borderId="10" xfId="2" applyNumberFormat="1" applyFont="1" applyBorder="1" applyAlignment="1">
      <alignment horizontal="center"/>
    </xf>
    <xf numFmtId="3" fontId="13" fillId="0" borderId="10" xfId="2" applyFont="1" applyBorder="1"/>
    <xf numFmtId="166" fontId="16" fillId="0" borderId="10" xfId="1" applyNumberFormat="1" applyFont="1" applyBorder="1"/>
    <xf numFmtId="164" fontId="16" fillId="0" borderId="10" xfId="1" applyNumberFormat="1" applyFont="1" applyBorder="1"/>
    <xf numFmtId="167" fontId="16" fillId="0" borderId="10" xfId="2" applyNumberFormat="1" applyFont="1" applyBorder="1" applyAlignment="1">
      <alignment horizontal="center"/>
    </xf>
    <xf numFmtId="3" fontId="20" fillId="0" borderId="0" xfId="0" applyNumberFormat="1" applyFont="1"/>
    <xf numFmtId="0" fontId="20" fillId="0" borderId="0" xfId="0" applyFont="1"/>
    <xf numFmtId="3" fontId="11" fillId="0" borderId="10" xfId="2" applyFont="1" applyFill="1" applyBorder="1"/>
    <xf numFmtId="164" fontId="21" fillId="0" borderId="10" xfId="1" applyNumberFormat="1" applyFont="1" applyBorder="1"/>
    <xf numFmtId="166" fontId="21" fillId="0" borderId="10" xfId="1" applyNumberFormat="1" applyFont="1" applyBorder="1"/>
    <xf numFmtId="167" fontId="21" fillId="0" borderId="10" xfId="2" applyNumberFormat="1" applyFont="1" applyBorder="1" applyAlignment="1">
      <alignment horizontal="center"/>
    </xf>
    <xf numFmtId="3" fontId="22" fillId="0" borderId="10" xfId="2" applyFont="1" applyBorder="1" applyAlignment="1">
      <alignment vertical="top" wrapText="1"/>
    </xf>
    <xf numFmtId="164" fontId="23" fillId="0" borderId="10" xfId="1" applyNumberFormat="1" applyFont="1" applyBorder="1" applyAlignment="1">
      <alignment horizontal="right" vertical="center" wrapText="1"/>
    </xf>
    <xf numFmtId="166" fontId="23" fillId="0" borderId="10" xfId="1" applyNumberFormat="1" applyFont="1" applyBorder="1" applyAlignment="1">
      <alignment horizontal="right" vertical="center" wrapText="1"/>
    </xf>
    <xf numFmtId="167" fontId="23" fillId="0" borderId="10" xfId="2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11" fillId="0" borderId="10" xfId="5" applyFont="1" applyBorder="1"/>
    <xf numFmtId="166" fontId="11" fillId="0" borderId="10" xfId="1" applyNumberFormat="1" applyFont="1" applyBorder="1" applyAlignment="1">
      <alignment vertical="top"/>
    </xf>
    <xf numFmtId="167" fontId="11" fillId="0" borderId="10" xfId="2" applyNumberFormat="1" applyFont="1" applyBorder="1" applyAlignment="1">
      <alignment horizontal="center" vertical="top"/>
    </xf>
    <xf numFmtId="164" fontId="11" fillId="0" borderId="10" xfId="1" applyNumberFormat="1" applyFont="1" applyBorder="1" applyAlignment="1">
      <alignment vertical="top"/>
    </xf>
    <xf numFmtId="164" fontId="13" fillId="0" borderId="10" xfId="1" applyNumberFormat="1" applyFont="1" applyBorder="1" applyAlignment="1">
      <alignment vertical="top"/>
    </xf>
    <xf numFmtId="166" fontId="13" fillId="0" borderId="10" xfId="1" applyNumberFormat="1" applyFont="1" applyBorder="1" applyAlignment="1">
      <alignment vertical="top"/>
    </xf>
    <xf numFmtId="167" fontId="13" fillId="0" borderId="10" xfId="2" applyNumberFormat="1" applyFont="1" applyBorder="1" applyAlignment="1">
      <alignment horizontal="center" vertical="top"/>
    </xf>
    <xf numFmtId="164" fontId="11" fillId="0" borderId="10" xfId="1" applyNumberFormat="1" applyFont="1" applyBorder="1" applyAlignment="1">
      <alignment vertical="top" wrapText="1"/>
    </xf>
    <xf numFmtId="166" fontId="11" fillId="0" borderId="10" xfId="1" applyNumberFormat="1" applyFont="1" applyBorder="1" applyAlignment="1">
      <alignment vertical="top" wrapText="1"/>
    </xf>
    <xf numFmtId="167" fontId="11" fillId="0" borderId="10" xfId="2" applyNumberFormat="1" applyFont="1" applyBorder="1" applyAlignment="1">
      <alignment horizontal="center" vertical="top" wrapText="1"/>
    </xf>
    <xf numFmtId="3" fontId="5" fillId="0" borderId="13" xfId="2" applyFont="1" applyBorder="1" applyAlignment="1">
      <alignment wrapText="1"/>
    </xf>
    <xf numFmtId="164" fontId="5" fillId="0" borderId="10" xfId="1" applyNumberFormat="1" applyFont="1" applyBorder="1" applyAlignment="1">
      <alignment vertical="center" wrapText="1"/>
    </xf>
    <xf numFmtId="166" fontId="5" fillId="0" borderId="10" xfId="1" applyNumberFormat="1" applyFont="1" applyBorder="1" applyAlignment="1">
      <alignment vertical="center" wrapText="1"/>
    </xf>
    <xf numFmtId="167" fontId="5" fillId="0" borderId="10" xfId="2" applyNumberFormat="1" applyFont="1" applyBorder="1" applyAlignment="1">
      <alignment horizontal="center" vertical="center" wrapText="1"/>
    </xf>
    <xf numFmtId="3" fontId="11" fillId="0" borderId="13" xfId="2" applyFont="1" applyBorder="1"/>
    <xf numFmtId="0" fontId="25" fillId="0" borderId="10" xfId="6" applyFont="1" applyFill="1" applyBorder="1"/>
    <xf numFmtId="164" fontId="11" fillId="0" borderId="12" xfId="1" applyNumberFormat="1" applyFont="1" applyBorder="1"/>
    <xf numFmtId="166" fontId="11" fillId="0" borderId="12" xfId="1" applyNumberFormat="1" applyFont="1" applyBorder="1"/>
    <xf numFmtId="167" fontId="11" fillId="0" borderId="12" xfId="2" applyNumberFormat="1" applyFont="1" applyBorder="1" applyAlignment="1">
      <alignment horizontal="center"/>
    </xf>
    <xf numFmtId="164" fontId="11" fillId="0" borderId="13" xfId="1" applyNumberFormat="1" applyFont="1" applyBorder="1"/>
    <xf numFmtId="166" fontId="11" fillId="0" borderId="13" xfId="1" applyNumberFormat="1" applyFont="1" applyBorder="1"/>
    <xf numFmtId="167" fontId="11" fillId="0" borderId="13" xfId="2" applyNumberFormat="1" applyFont="1" applyBorder="1" applyAlignment="1">
      <alignment horizontal="center"/>
    </xf>
    <xf numFmtId="164" fontId="11" fillId="0" borderId="6" xfId="1" applyNumberFormat="1" applyFont="1" applyBorder="1"/>
    <xf numFmtId="166" fontId="11" fillId="0" borderId="6" xfId="1" applyNumberFormat="1" applyFont="1" applyBorder="1"/>
    <xf numFmtId="166" fontId="11" fillId="0" borderId="6" xfId="2" applyNumberFormat="1" applyFont="1" applyBorder="1"/>
    <xf numFmtId="3" fontId="19" fillId="0" borderId="6" xfId="2" applyFont="1" applyBorder="1" applyAlignment="1">
      <alignment wrapText="1"/>
    </xf>
    <xf numFmtId="164" fontId="11" fillId="0" borderId="6" xfId="1" applyNumberFormat="1" applyFont="1" applyBorder="1" applyAlignment="1">
      <alignment vertical="center"/>
    </xf>
    <xf numFmtId="166" fontId="11" fillId="0" borderId="6" xfId="1" applyNumberFormat="1" applyFont="1" applyBorder="1" applyAlignment="1">
      <alignment vertical="center"/>
    </xf>
    <xf numFmtId="166" fontId="11" fillId="0" borderId="6" xfId="2" applyNumberFormat="1" applyFont="1" applyBorder="1" applyAlignment="1">
      <alignment vertical="center"/>
    </xf>
    <xf numFmtId="3" fontId="5" fillId="0" borderId="6" xfId="2" applyFont="1" applyBorder="1" applyAlignment="1">
      <alignment horizontal="left"/>
    </xf>
    <xf numFmtId="166" fontId="5" fillId="0" borderId="6" xfId="2" applyNumberFormat="1" applyFont="1" applyBorder="1"/>
    <xf numFmtId="166" fontId="11" fillId="0" borderId="10" xfId="2" applyNumberFormat="1" applyFont="1" applyBorder="1"/>
    <xf numFmtId="3" fontId="13" fillId="0" borderId="13" xfId="2" applyFont="1" applyBorder="1" applyAlignment="1">
      <alignment vertical="top" wrapText="1"/>
    </xf>
    <xf numFmtId="164" fontId="13" fillId="0" borderId="13" xfId="1" applyNumberFormat="1" applyFont="1" applyBorder="1" applyAlignment="1">
      <alignment vertical="top" wrapText="1"/>
    </xf>
    <xf numFmtId="166" fontId="13" fillId="0" borderId="13" xfId="1" applyNumberFormat="1" applyFont="1" applyBorder="1" applyAlignment="1">
      <alignment vertical="top" wrapText="1"/>
    </xf>
    <xf numFmtId="166" fontId="13" fillId="0" borderId="13" xfId="2" applyNumberFormat="1" applyFont="1" applyBorder="1" applyAlignment="1">
      <alignment vertical="top" wrapText="1"/>
    </xf>
    <xf numFmtId="164" fontId="11" fillId="0" borderId="11" xfId="1" applyNumberFormat="1" applyFont="1" applyBorder="1"/>
    <xf numFmtId="166" fontId="11" fillId="0" borderId="11" xfId="1" applyNumberFormat="1" applyFont="1" applyBorder="1"/>
    <xf numFmtId="166" fontId="11" fillId="0" borderId="11" xfId="2" applyNumberFormat="1" applyFont="1" applyBorder="1"/>
    <xf numFmtId="164" fontId="5" fillId="0" borderId="8" xfId="1" applyNumberFormat="1" applyFont="1" applyBorder="1"/>
    <xf numFmtId="166" fontId="5" fillId="0" borderId="8" xfId="1" applyNumberFormat="1" applyFont="1" applyBorder="1"/>
    <xf numFmtId="166" fontId="5" fillId="0" borderId="8" xfId="2" applyNumberFormat="1" applyFont="1" applyBorder="1"/>
    <xf numFmtId="49" fontId="11" fillId="0" borderId="14" xfId="5" applyNumberFormat="1" applyFont="1" applyBorder="1"/>
    <xf numFmtId="166" fontId="11" fillId="0" borderId="12" xfId="2" applyNumberFormat="1" applyFont="1" applyBorder="1"/>
    <xf numFmtId="49" fontId="11" fillId="0" borderId="15" xfId="5" applyNumberFormat="1" applyFont="1" applyBorder="1" applyAlignment="1">
      <alignment vertical="top" wrapText="1"/>
    </xf>
    <xf numFmtId="49" fontId="11" fillId="0" borderId="15" xfId="5" applyNumberFormat="1" applyFont="1" applyBorder="1"/>
    <xf numFmtId="49" fontId="13" fillId="0" borderId="16" xfId="5" applyNumberFormat="1" applyFont="1" applyBorder="1" applyAlignment="1">
      <alignment vertical="top" wrapText="1"/>
    </xf>
    <xf numFmtId="164" fontId="13" fillId="0" borderId="13" xfId="1" applyNumberFormat="1" applyFont="1" applyBorder="1"/>
    <xf numFmtId="166" fontId="13" fillId="0" borderId="13" xfId="1" applyNumberFormat="1" applyFont="1" applyBorder="1"/>
    <xf numFmtId="166" fontId="13" fillId="0" borderId="13" xfId="2" applyNumberFormat="1" applyFont="1" applyBorder="1"/>
    <xf numFmtId="49" fontId="13" fillId="0" borderId="15" xfId="5" applyNumberFormat="1" applyFont="1" applyBorder="1"/>
    <xf numFmtId="166" fontId="13" fillId="0" borderId="10" xfId="2" applyNumberFormat="1" applyFont="1" applyBorder="1"/>
    <xf numFmtId="49" fontId="5" fillId="0" borderId="6" xfId="5" applyNumberFormat="1" applyFont="1" applyBorder="1"/>
    <xf numFmtId="164" fontId="16" fillId="0" borderId="6" xfId="1" applyNumberFormat="1" applyFont="1" applyBorder="1"/>
    <xf numFmtId="166" fontId="16" fillId="0" borderId="6" xfId="1" applyNumberFormat="1" applyFont="1" applyBorder="1"/>
    <xf numFmtId="166" fontId="16" fillId="0" borderId="6" xfId="2" applyNumberFormat="1" applyFont="1" applyBorder="1"/>
    <xf numFmtId="49" fontId="11" fillId="0" borderId="12" xfId="5" applyNumberFormat="1" applyFont="1" applyBorder="1"/>
    <xf numFmtId="49" fontId="11" fillId="0" borderId="7" xfId="5" applyNumberFormat="1" applyFont="1" applyBorder="1"/>
    <xf numFmtId="164" fontId="11" fillId="0" borderId="7" xfId="1" applyNumberFormat="1" applyFont="1" applyBorder="1"/>
    <xf numFmtId="166" fontId="11" fillId="0" borderId="7" xfId="1" applyNumberFormat="1" applyFont="1" applyBorder="1"/>
    <xf numFmtId="166" fontId="11" fillId="0" borderId="7" xfId="2" applyNumberFormat="1" applyFont="1" applyBorder="1"/>
    <xf numFmtId="3" fontId="5" fillId="0" borderId="6" xfId="2" applyFont="1" applyBorder="1" applyAlignment="1">
      <alignment horizontal="left" vertical="top" wrapText="1"/>
    </xf>
    <xf numFmtId="164" fontId="5" fillId="0" borderId="6" xfId="1" applyNumberFormat="1" applyFont="1" applyBorder="1" applyAlignment="1">
      <alignment vertical="top"/>
    </xf>
    <xf numFmtId="166" fontId="5" fillId="0" borderId="6" xfId="1" applyNumberFormat="1" applyFont="1" applyBorder="1" applyAlignment="1">
      <alignment vertical="top"/>
    </xf>
    <xf numFmtId="166" fontId="5" fillId="0" borderId="6" xfId="2" applyNumberFormat="1" applyFont="1" applyBorder="1" applyAlignment="1">
      <alignment vertical="top"/>
    </xf>
    <xf numFmtId="3" fontId="11" fillId="0" borderId="10" xfId="2" applyFont="1" applyBorder="1" applyAlignment="1">
      <alignment horizontal="left" vertical="top" wrapText="1"/>
    </xf>
    <xf numFmtId="49" fontId="11" fillId="0" borderId="10" xfId="5" applyNumberFormat="1" applyFont="1" applyBorder="1"/>
    <xf numFmtId="164" fontId="11" fillId="0" borderId="12" xfId="1" applyNumberFormat="1" applyFont="1" applyBorder="1" applyAlignment="1">
      <alignment vertical="top" wrapText="1"/>
    </xf>
    <xf numFmtId="166" fontId="11" fillId="0" borderId="12" xfId="1" applyNumberFormat="1" applyFont="1" applyBorder="1" applyAlignment="1">
      <alignment vertical="top" wrapText="1"/>
    </xf>
    <xf numFmtId="166" fontId="11" fillId="0" borderId="12" xfId="2" applyNumberFormat="1" applyFont="1" applyBorder="1" applyAlignment="1">
      <alignment vertical="top" wrapText="1"/>
    </xf>
    <xf numFmtId="49" fontId="11" fillId="0" borderId="10" xfId="5" applyNumberFormat="1" applyFont="1" applyBorder="1" applyAlignment="1">
      <alignment vertical="top" wrapText="1"/>
    </xf>
    <xf numFmtId="49" fontId="11" fillId="0" borderId="11" xfId="5" applyNumberFormat="1" applyFont="1" applyBorder="1" applyAlignment="1">
      <alignment vertical="top" wrapText="1"/>
    </xf>
    <xf numFmtId="3" fontId="5" fillId="0" borderId="9" xfId="2" applyFont="1" applyBorder="1"/>
    <xf numFmtId="164" fontId="5" fillId="0" borderId="9" xfId="1" applyNumberFormat="1" applyFont="1" applyBorder="1"/>
    <xf numFmtId="166" fontId="5" fillId="0" borderId="9" xfId="1" applyNumberFormat="1" applyFont="1" applyBorder="1"/>
    <xf numFmtId="166" fontId="5" fillId="0" borderId="9" xfId="2" applyNumberFormat="1" applyFont="1" applyBorder="1"/>
    <xf numFmtId="3" fontId="11" fillId="0" borderId="12" xfId="2" applyFont="1" applyBorder="1"/>
    <xf numFmtId="0" fontId="5" fillId="0" borderId="6" xfId="6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164" fontId="6" fillId="0" borderId="0" xfId="1" applyNumberFormat="1" applyFont="1"/>
  </cellXfs>
  <cellStyles count="7">
    <cellStyle name="Comma" xfId="1" builtinId="3"/>
    <cellStyle name="Normal" xfId="0" builtinId="0"/>
    <cellStyle name="Normal_Book1 2" xfId="6"/>
    <cellStyle name="Normal_Book1_Mau bieu bao cao BTC-V2 2" xfId="5"/>
    <cellStyle name="Normal_Book1_Mau bieu DT thu 2015 2" xfId="4"/>
    <cellStyle name="Normal_Mau bieu Bao cao" xfId="3"/>
    <cellStyle name="Normal_uocdieuhanhcuoin¨m200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585108</xdr:colOff>
      <xdr:row>3</xdr:row>
      <xdr:rowOff>27214</xdr:rowOff>
    </xdr:from>
    <xdr:to>
      <xdr:col>0</xdr:col>
      <xdr:colOff>1404538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585108" y="265339"/>
          <a:ext cx="819430" cy="13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ngansach\Documents\Zalo%20Received%20Files\Cac%20bieu%20mau%20du%20toan%202023%20-%20PA4-cap%20nhat%2011%20thang%20(en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TM 11T"/>
      <sheetName val="phan cap"/>
      <sheetName val="phan cap 4 cap"/>
      <sheetName val="BM08"/>
      <sheetName val="5 nam"/>
      <sheetName val="phan cap 5 nam"/>
      <sheetName val="PL01"/>
      <sheetName val="Sheet4"/>
      <sheetName val="PL04"/>
      <sheetName val="PL05"/>
      <sheetName val="BM 13"/>
      <sheetName val="BM 16"/>
      <sheetName val="BM 20"/>
      <sheetName val="BM 31"/>
    </sheetNames>
    <sheetDataSet>
      <sheetData sheetId="0"/>
      <sheetData sheetId="1"/>
      <sheetData sheetId="2">
        <row r="10">
          <cell r="F10">
            <v>16016000</v>
          </cell>
          <cell r="H10">
            <v>6595303.5999999996</v>
          </cell>
          <cell r="I10">
            <v>5342718</v>
          </cell>
          <cell r="N10">
            <v>15445000</v>
          </cell>
          <cell r="P10">
            <v>8625014</v>
          </cell>
          <cell r="Q10">
            <v>3256623</v>
          </cell>
        </row>
        <row r="11">
          <cell r="F11">
            <v>3316000</v>
          </cell>
          <cell r="H11">
            <v>0</v>
          </cell>
          <cell r="N11">
            <v>1985000</v>
          </cell>
          <cell r="P11">
            <v>0</v>
          </cell>
        </row>
        <row r="12">
          <cell r="F12">
            <v>585000</v>
          </cell>
          <cell r="N12">
            <v>304000</v>
          </cell>
        </row>
        <row r="13">
          <cell r="F13">
            <v>2714600</v>
          </cell>
          <cell r="N13">
            <v>1669000</v>
          </cell>
        </row>
        <row r="14">
          <cell r="F14">
            <v>14560</v>
          </cell>
          <cell r="N14">
            <v>12000</v>
          </cell>
        </row>
        <row r="16">
          <cell r="F16">
            <v>1840</v>
          </cell>
          <cell r="N16">
            <v>0</v>
          </cell>
        </row>
        <row r="17">
          <cell r="F17">
            <v>12700000</v>
          </cell>
          <cell r="H17">
            <v>6595303.5999999996</v>
          </cell>
          <cell r="I17">
            <v>5342718</v>
          </cell>
          <cell r="N17">
            <v>13460000</v>
          </cell>
          <cell r="P17">
            <v>8625014</v>
          </cell>
          <cell r="Q17">
            <v>3256623</v>
          </cell>
        </row>
        <row r="18">
          <cell r="F18">
            <v>12050000</v>
          </cell>
          <cell r="H18">
            <v>6550303.5999999996</v>
          </cell>
          <cell r="I18">
            <v>4737718</v>
          </cell>
          <cell r="N18">
            <v>12610000</v>
          </cell>
          <cell r="P18">
            <v>8325014</v>
          </cell>
          <cell r="Q18">
            <v>2706623</v>
          </cell>
        </row>
        <row r="19">
          <cell r="F19">
            <v>430000</v>
          </cell>
          <cell r="H19">
            <v>421401.59999999998</v>
          </cell>
          <cell r="N19">
            <v>500000</v>
          </cell>
          <cell r="P19">
            <v>435960</v>
          </cell>
          <cell r="Q19">
            <v>14040</v>
          </cell>
        </row>
        <row r="20">
          <cell r="F20">
            <v>350000</v>
          </cell>
          <cell r="H20">
            <v>343000</v>
          </cell>
          <cell r="N20">
            <v>417000</v>
          </cell>
          <cell r="P20">
            <v>369360</v>
          </cell>
          <cell r="Q20">
            <v>5940</v>
          </cell>
        </row>
        <row r="21">
          <cell r="F21">
            <v>79920</v>
          </cell>
          <cell r="H21">
            <v>78321.600000000006</v>
          </cell>
          <cell r="N21">
            <v>83000</v>
          </cell>
          <cell r="P21">
            <v>66600</v>
          </cell>
          <cell r="Q21">
            <v>8100</v>
          </cell>
        </row>
        <row r="22">
          <cell r="F22">
            <v>0</v>
          </cell>
          <cell r="H22">
            <v>0</v>
          </cell>
          <cell r="N22">
            <v>0</v>
          </cell>
        </row>
        <row r="23">
          <cell r="F23">
            <v>80</v>
          </cell>
          <cell r="H23">
            <v>80</v>
          </cell>
          <cell r="N23">
            <v>0</v>
          </cell>
        </row>
        <row r="24">
          <cell r="F24">
            <v>3093000</v>
          </cell>
          <cell r="H24">
            <v>3031600</v>
          </cell>
          <cell r="N24">
            <v>3260000</v>
          </cell>
          <cell r="P24">
            <v>2933122</v>
          </cell>
          <cell r="Q24">
            <v>22515</v>
          </cell>
        </row>
        <row r="25">
          <cell r="F25">
            <v>2743000</v>
          </cell>
          <cell r="N25">
            <v>2835000</v>
          </cell>
        </row>
        <row r="26">
          <cell r="F26">
            <v>350000</v>
          </cell>
          <cell r="N26">
            <v>425000</v>
          </cell>
        </row>
        <row r="27">
          <cell r="F27">
            <v>550000</v>
          </cell>
          <cell r="H27">
            <v>539000</v>
          </cell>
          <cell r="N27">
            <v>646000</v>
          </cell>
          <cell r="P27">
            <v>569700</v>
          </cell>
          <cell r="Q27">
            <v>11700</v>
          </cell>
        </row>
        <row r="28">
          <cell r="F28">
            <v>170000</v>
          </cell>
          <cell r="H28">
            <v>166600</v>
          </cell>
          <cell r="N28">
            <v>190000</v>
          </cell>
          <cell r="P28">
            <v>160335</v>
          </cell>
          <cell r="Q28">
            <v>10665</v>
          </cell>
        </row>
        <row r="29">
          <cell r="F29">
            <v>2350000</v>
          </cell>
          <cell r="H29">
            <v>2303000</v>
          </cell>
          <cell r="N29">
            <v>2400000</v>
          </cell>
          <cell r="P29">
            <v>2179237</v>
          </cell>
        </row>
        <row r="30">
          <cell r="F30">
            <v>23000</v>
          </cell>
          <cell r="H30">
            <v>23000</v>
          </cell>
          <cell r="N30">
            <v>24000</v>
          </cell>
          <cell r="P30">
            <v>23850</v>
          </cell>
          <cell r="Q30">
            <v>150</v>
          </cell>
        </row>
        <row r="31">
          <cell r="F31">
            <v>960000</v>
          </cell>
          <cell r="H31">
            <v>941240</v>
          </cell>
          <cell r="N31">
            <v>1080000</v>
          </cell>
          <cell r="P31">
            <v>965228</v>
          </cell>
          <cell r="Q31">
            <v>9072</v>
          </cell>
        </row>
        <row r="32">
          <cell r="F32">
            <v>457000</v>
          </cell>
          <cell r="H32">
            <v>447860</v>
          </cell>
          <cell r="N32">
            <v>541000</v>
          </cell>
          <cell r="P32">
            <v>479088</v>
          </cell>
          <cell r="Q32">
            <v>7812</v>
          </cell>
        </row>
        <row r="33">
          <cell r="F33">
            <v>456000</v>
          </cell>
          <cell r="H33">
            <v>446880</v>
          </cell>
          <cell r="N33">
            <v>490000</v>
          </cell>
          <cell r="P33">
            <v>439740</v>
          </cell>
          <cell r="Q33">
            <v>1260</v>
          </cell>
        </row>
        <row r="34">
          <cell r="F34">
            <v>25000</v>
          </cell>
          <cell r="H34">
            <v>24500</v>
          </cell>
          <cell r="N34">
            <v>26000</v>
          </cell>
          <cell r="P34">
            <v>23400</v>
          </cell>
          <cell r="Q34">
            <v>0</v>
          </cell>
        </row>
        <row r="35">
          <cell r="F35">
            <v>22000</v>
          </cell>
          <cell r="H35">
            <v>22000</v>
          </cell>
          <cell r="N35">
            <v>23000</v>
          </cell>
          <cell r="P35">
            <v>23000</v>
          </cell>
        </row>
        <row r="36">
          <cell r="F36">
            <v>3115000</v>
          </cell>
          <cell r="H36">
            <v>851422</v>
          </cell>
          <cell r="I36">
            <v>2203678</v>
          </cell>
          <cell r="N36">
            <v>3389000</v>
          </cell>
          <cell r="P36">
            <v>1887576</v>
          </cell>
          <cell r="Q36">
            <v>1175024</v>
          </cell>
        </row>
        <row r="37">
          <cell r="F37">
            <v>400000</v>
          </cell>
          <cell r="N37">
            <v>406000</v>
          </cell>
        </row>
        <row r="38">
          <cell r="F38">
            <v>1755000</v>
          </cell>
          <cell r="H38">
            <v>496018</v>
          </cell>
          <cell r="I38">
            <v>1223882</v>
          </cell>
          <cell r="N38">
            <v>2119000</v>
          </cell>
          <cell r="P38">
            <v>932453</v>
          </cell>
          <cell r="Q38">
            <v>974647</v>
          </cell>
        </row>
        <row r="39">
          <cell r="F39">
            <v>840000</v>
          </cell>
          <cell r="H39">
            <v>294224</v>
          </cell>
          <cell r="I39">
            <v>528976</v>
          </cell>
          <cell r="N39">
            <v>715000</v>
          </cell>
          <cell r="P39">
            <v>495002</v>
          </cell>
          <cell r="Q39">
            <v>148498</v>
          </cell>
        </row>
        <row r="40">
          <cell r="F40">
            <v>400000</v>
          </cell>
          <cell r="H40">
            <v>61180</v>
          </cell>
          <cell r="I40">
            <v>330820</v>
          </cell>
          <cell r="N40">
            <v>430000</v>
          </cell>
          <cell r="P40">
            <v>382121</v>
          </cell>
          <cell r="Q40">
            <v>4879</v>
          </cell>
        </row>
        <row r="41">
          <cell r="F41">
            <v>120000</v>
          </cell>
          <cell r="I41">
            <v>120000</v>
          </cell>
          <cell r="N41">
            <v>125000</v>
          </cell>
          <cell r="P41">
            <v>78000</v>
          </cell>
          <cell r="Q41">
            <v>47000</v>
          </cell>
        </row>
        <row r="42">
          <cell r="F42">
            <v>700000</v>
          </cell>
          <cell r="I42">
            <v>700000</v>
          </cell>
          <cell r="N42">
            <v>550000</v>
          </cell>
          <cell r="P42">
            <v>5000</v>
          </cell>
          <cell r="Q42">
            <v>545000</v>
          </cell>
        </row>
        <row r="43">
          <cell r="F43">
            <v>0</v>
          </cell>
          <cell r="I43">
            <v>0</v>
          </cell>
          <cell r="N43">
            <v>0</v>
          </cell>
          <cell r="Q43">
            <v>0</v>
          </cell>
        </row>
        <row r="44">
          <cell r="F44">
            <v>28500</v>
          </cell>
          <cell r="I44">
            <v>28500</v>
          </cell>
          <cell r="N44">
            <v>16000</v>
          </cell>
          <cell r="Q44">
            <v>16000</v>
          </cell>
        </row>
        <row r="45">
          <cell r="F45">
            <v>1670000</v>
          </cell>
          <cell r="H45">
            <v>21560</v>
          </cell>
          <cell r="I45">
            <v>1615040</v>
          </cell>
          <cell r="N45">
            <v>1390000</v>
          </cell>
          <cell r="P45">
            <v>530568</v>
          </cell>
          <cell r="Q45">
            <v>720432</v>
          </cell>
        </row>
        <row r="46">
          <cell r="F46">
            <v>22000</v>
          </cell>
          <cell r="H46">
            <v>21560</v>
          </cell>
        </row>
        <row r="47">
          <cell r="F47">
            <v>700000</v>
          </cell>
          <cell r="H47">
            <v>329280</v>
          </cell>
          <cell r="I47">
            <v>0</v>
          </cell>
          <cell r="N47">
            <v>1100000</v>
          </cell>
          <cell r="P47">
            <v>594000</v>
          </cell>
          <cell r="Q47">
            <v>0</v>
          </cell>
        </row>
        <row r="48">
          <cell r="F48">
            <v>364000</v>
          </cell>
          <cell r="N48">
            <v>440000</v>
          </cell>
        </row>
        <row r="49">
          <cell r="F49">
            <v>336000</v>
          </cell>
          <cell r="H49">
            <v>329280</v>
          </cell>
          <cell r="N49">
            <v>660000</v>
          </cell>
          <cell r="P49">
            <v>594000</v>
          </cell>
        </row>
        <row r="50">
          <cell r="F50">
            <v>220000</v>
          </cell>
          <cell r="H50">
            <v>107000</v>
          </cell>
          <cell r="I50">
            <v>33000</v>
          </cell>
          <cell r="N50">
            <v>220000</v>
          </cell>
          <cell r="P50">
            <v>96500</v>
          </cell>
          <cell r="Q50">
            <v>52500</v>
          </cell>
        </row>
        <row r="51">
          <cell r="F51">
            <v>80000</v>
          </cell>
          <cell r="N51">
            <v>71000</v>
          </cell>
        </row>
        <row r="52">
          <cell r="F52">
            <v>77000</v>
          </cell>
          <cell r="H52">
            <v>77000</v>
          </cell>
          <cell r="N52">
            <v>79000</v>
          </cell>
          <cell r="P52">
            <v>79000</v>
          </cell>
        </row>
        <row r="53">
          <cell r="F53">
            <v>6000</v>
          </cell>
          <cell r="H53">
            <v>6000</v>
          </cell>
          <cell r="N53">
            <v>16500</v>
          </cell>
          <cell r="P53">
            <v>16500</v>
          </cell>
        </row>
        <row r="54">
          <cell r="F54">
            <v>55000</v>
          </cell>
          <cell r="H54">
            <v>30000</v>
          </cell>
          <cell r="I54">
            <v>25000</v>
          </cell>
          <cell r="N54">
            <v>61200</v>
          </cell>
          <cell r="P54">
            <v>17500</v>
          </cell>
          <cell r="Q54">
            <v>43700</v>
          </cell>
        </row>
        <row r="55">
          <cell r="F55">
            <v>30000</v>
          </cell>
          <cell r="H55">
            <v>30000</v>
          </cell>
          <cell r="N55">
            <v>17500</v>
          </cell>
          <cell r="P55">
            <v>17500</v>
          </cell>
        </row>
        <row r="56">
          <cell r="F56">
            <v>8000</v>
          </cell>
          <cell r="I56">
            <v>8000</v>
          </cell>
          <cell r="N56">
            <v>8800</v>
          </cell>
          <cell r="Q56">
            <v>8800</v>
          </cell>
        </row>
        <row r="57">
          <cell r="F57">
            <v>650000</v>
          </cell>
          <cell r="H57">
            <v>45000</v>
          </cell>
          <cell r="I57">
            <v>605000</v>
          </cell>
          <cell r="N57">
            <v>850000</v>
          </cell>
          <cell r="P57">
            <v>300000</v>
          </cell>
          <cell r="Q57">
            <v>550000</v>
          </cell>
        </row>
        <row r="58">
          <cell r="H58">
            <v>0</v>
          </cell>
          <cell r="P58">
            <v>0</v>
          </cell>
        </row>
        <row r="59">
          <cell r="F59">
            <v>650000</v>
          </cell>
          <cell r="H59">
            <v>45000</v>
          </cell>
          <cell r="I59">
            <v>605000</v>
          </cell>
          <cell r="N59">
            <v>850000</v>
          </cell>
          <cell r="P59">
            <v>300000</v>
          </cell>
          <cell r="Q59">
            <v>550000</v>
          </cell>
        </row>
        <row r="60">
          <cell r="F60">
            <v>50000</v>
          </cell>
          <cell r="H60">
            <v>45000</v>
          </cell>
          <cell r="I60">
            <v>5000</v>
          </cell>
          <cell r="N60">
            <v>300000</v>
          </cell>
          <cell r="P60">
            <v>300000</v>
          </cell>
          <cell r="Q60">
            <v>0</v>
          </cell>
        </row>
        <row r="61">
          <cell r="F61">
            <v>600000</v>
          </cell>
          <cell r="I61">
            <v>600000</v>
          </cell>
          <cell r="N61">
            <v>550000</v>
          </cell>
          <cell r="Q61">
            <v>550000</v>
          </cell>
        </row>
        <row r="62">
          <cell r="F62">
            <v>250000</v>
          </cell>
          <cell r="H62">
            <v>249000</v>
          </cell>
          <cell r="I62">
            <v>1000</v>
          </cell>
          <cell r="N62">
            <v>300000</v>
          </cell>
          <cell r="P62">
            <v>299960</v>
          </cell>
          <cell r="Q62">
            <v>40</v>
          </cell>
        </row>
        <row r="63">
          <cell r="H63">
            <v>0</v>
          </cell>
          <cell r="P63">
            <v>0</v>
          </cell>
        </row>
        <row r="64">
          <cell r="F64">
            <v>250000</v>
          </cell>
          <cell r="H64">
            <v>249000</v>
          </cell>
          <cell r="I64">
            <v>1000</v>
          </cell>
          <cell r="N64">
            <v>300000</v>
          </cell>
          <cell r="P64">
            <v>299960</v>
          </cell>
          <cell r="Q64">
            <v>40</v>
          </cell>
        </row>
        <row r="65">
          <cell r="F65">
            <v>249000</v>
          </cell>
          <cell r="H65">
            <v>249000</v>
          </cell>
          <cell r="N65">
            <v>299960</v>
          </cell>
          <cell r="P65">
            <v>299960</v>
          </cell>
        </row>
        <row r="66">
          <cell r="F66">
            <v>1000</v>
          </cell>
          <cell r="I66">
            <v>1000</v>
          </cell>
          <cell r="N66">
            <v>40</v>
          </cell>
          <cell r="Q66">
            <v>40</v>
          </cell>
        </row>
        <row r="67">
          <cell r="F67">
            <v>175</v>
          </cell>
          <cell r="H67">
            <v>145</v>
          </cell>
          <cell r="I67">
            <v>30</v>
          </cell>
          <cell r="N67">
            <v>0</v>
          </cell>
          <cell r="P67">
            <v>0</v>
          </cell>
          <cell r="Q67">
            <v>0</v>
          </cell>
        </row>
        <row r="68">
          <cell r="F68">
            <v>145</v>
          </cell>
          <cell r="H68">
            <v>145</v>
          </cell>
          <cell r="P68">
            <v>0</v>
          </cell>
        </row>
        <row r="69">
          <cell r="F69">
            <v>30</v>
          </cell>
          <cell r="I69">
            <v>30</v>
          </cell>
          <cell r="N69">
            <v>0</v>
          </cell>
          <cell r="Q69">
            <v>0</v>
          </cell>
        </row>
        <row r="70">
          <cell r="F70">
            <v>381528</v>
          </cell>
          <cell r="H70">
            <v>130298</v>
          </cell>
          <cell r="I70">
            <v>136230</v>
          </cell>
          <cell r="N70">
            <v>330000</v>
          </cell>
          <cell r="P70">
            <v>131000</v>
          </cell>
          <cell r="Q70">
            <v>133000</v>
          </cell>
        </row>
        <row r="71">
          <cell r="F71">
            <v>115000</v>
          </cell>
          <cell r="N71">
            <v>66000</v>
          </cell>
        </row>
        <row r="72">
          <cell r="F72">
            <v>130298</v>
          </cell>
          <cell r="H72">
            <v>130298</v>
          </cell>
          <cell r="N72">
            <v>131000</v>
          </cell>
          <cell r="P72">
            <v>131000</v>
          </cell>
        </row>
        <row r="73">
          <cell r="F73">
            <v>113000</v>
          </cell>
          <cell r="I73">
            <v>113000</v>
          </cell>
          <cell r="N73">
            <v>111000</v>
          </cell>
          <cell r="Q73">
            <v>111000</v>
          </cell>
        </row>
        <row r="74">
          <cell r="F74">
            <v>23230</v>
          </cell>
          <cell r="I74">
            <v>23230</v>
          </cell>
          <cell r="N74">
            <v>22000</v>
          </cell>
          <cell r="Q74">
            <v>22000</v>
          </cell>
        </row>
        <row r="75">
          <cell r="F75">
            <v>20240</v>
          </cell>
          <cell r="I75">
            <v>20240</v>
          </cell>
          <cell r="N75">
            <v>19000</v>
          </cell>
          <cell r="Q75">
            <v>19000</v>
          </cell>
        </row>
        <row r="76">
          <cell r="F76">
            <v>45000</v>
          </cell>
          <cell r="H76">
            <v>31700</v>
          </cell>
          <cell r="N76">
            <v>45000</v>
          </cell>
          <cell r="P76">
            <v>35900</v>
          </cell>
        </row>
        <row r="77">
          <cell r="F77">
            <v>19000</v>
          </cell>
          <cell r="H77">
            <v>5700</v>
          </cell>
          <cell r="N77">
            <v>13000</v>
          </cell>
          <cell r="P77">
            <v>3900</v>
          </cell>
        </row>
        <row r="78">
          <cell r="F78">
            <v>26000</v>
          </cell>
          <cell r="H78">
            <v>26000</v>
          </cell>
          <cell r="N78">
            <v>32000</v>
          </cell>
          <cell r="P78">
            <v>32000</v>
          </cell>
        </row>
        <row r="79">
          <cell r="F79">
            <v>2000</v>
          </cell>
          <cell r="H79">
            <v>1100</v>
          </cell>
          <cell r="N79">
            <v>1000</v>
          </cell>
          <cell r="P79">
            <v>200</v>
          </cell>
        </row>
        <row r="80">
          <cell r="F80">
            <v>900</v>
          </cell>
          <cell r="H80">
            <v>0</v>
          </cell>
          <cell r="N80">
            <v>800</v>
          </cell>
          <cell r="P80">
            <v>0</v>
          </cell>
        </row>
        <row r="81">
          <cell r="F81">
            <v>1100</v>
          </cell>
          <cell r="H81">
            <v>1100</v>
          </cell>
          <cell r="N81">
            <v>200</v>
          </cell>
          <cell r="P81">
            <v>200</v>
          </cell>
        </row>
        <row r="82">
          <cell r="F82">
            <v>194557</v>
          </cell>
          <cell r="H82">
            <v>194557</v>
          </cell>
          <cell r="N82">
            <v>190000</v>
          </cell>
          <cell r="P82">
            <v>190000</v>
          </cell>
        </row>
        <row r="83">
          <cell r="F83">
            <v>240000</v>
          </cell>
          <cell r="H83">
            <v>240000</v>
          </cell>
          <cell r="I83">
            <v>0</v>
          </cell>
          <cell r="N83">
            <v>220000</v>
          </cell>
          <cell r="P83">
            <v>220000</v>
          </cell>
          <cell r="Q83">
            <v>0</v>
          </cell>
        </row>
        <row r="84">
          <cell r="F84">
            <v>84000</v>
          </cell>
          <cell r="H84">
            <v>84000</v>
          </cell>
          <cell r="N84">
            <v>75000</v>
          </cell>
          <cell r="P84">
            <v>75000</v>
          </cell>
        </row>
        <row r="85">
          <cell r="F85">
            <v>10000</v>
          </cell>
          <cell r="H85">
            <v>10000</v>
          </cell>
          <cell r="N85">
            <v>32000</v>
          </cell>
          <cell r="P85">
            <v>32000</v>
          </cell>
        </row>
        <row r="86">
          <cell r="F86">
            <v>43000</v>
          </cell>
          <cell r="H86">
            <v>43000</v>
          </cell>
          <cell r="N86">
            <v>68000</v>
          </cell>
          <cell r="P86">
            <v>68000</v>
          </cell>
        </row>
        <row r="87">
          <cell r="F87">
            <v>103000</v>
          </cell>
          <cell r="H87">
            <v>103000</v>
          </cell>
          <cell r="N87">
            <v>45000</v>
          </cell>
          <cell r="P87">
            <v>45000</v>
          </cell>
        </row>
        <row r="88">
          <cell r="F88">
            <v>0</v>
          </cell>
          <cell r="H88">
            <v>0</v>
          </cell>
          <cell r="N88">
            <v>0</v>
          </cell>
          <cell r="P88">
            <v>0</v>
          </cell>
        </row>
        <row r="89">
          <cell r="F89">
            <v>0</v>
          </cell>
          <cell r="H89">
            <v>0</v>
          </cell>
          <cell r="N89">
            <v>50000</v>
          </cell>
          <cell r="P89">
            <v>50000</v>
          </cell>
        </row>
        <row r="90">
          <cell r="F90">
            <v>0</v>
          </cell>
          <cell r="N90">
            <v>50000</v>
          </cell>
          <cell r="P90">
            <v>50000</v>
          </cell>
        </row>
        <row r="91">
          <cell r="F91">
            <v>11938021.6</v>
          </cell>
          <cell r="H91">
            <v>6595303.5999999996</v>
          </cell>
          <cell r="I91">
            <v>5342718</v>
          </cell>
          <cell r="N91">
            <v>11881637</v>
          </cell>
          <cell r="P91">
            <v>8625014</v>
          </cell>
          <cell r="Q91">
            <v>3256623</v>
          </cell>
        </row>
        <row r="92">
          <cell r="F92">
            <v>2687880</v>
          </cell>
          <cell r="H92">
            <v>1043880</v>
          </cell>
          <cell r="I92">
            <v>1644000</v>
          </cell>
          <cell r="N92">
            <v>2766100</v>
          </cell>
          <cell r="P92">
            <v>1403410</v>
          </cell>
          <cell r="Q92">
            <v>1362690</v>
          </cell>
        </row>
        <row r="93">
          <cell r="F93">
            <v>0</v>
          </cell>
          <cell r="H93">
            <v>0</v>
          </cell>
          <cell r="I93">
            <v>0</v>
          </cell>
          <cell r="N93">
            <v>0</v>
          </cell>
          <cell r="P93">
            <v>0</v>
          </cell>
          <cell r="Q93">
            <v>0</v>
          </cell>
        </row>
        <row r="94">
          <cell r="F94">
            <v>9250141.5999999996</v>
          </cell>
          <cell r="H94">
            <v>5551423.5999999996</v>
          </cell>
          <cell r="I94">
            <v>3698718</v>
          </cell>
          <cell r="N94">
            <v>9115537</v>
          </cell>
          <cell r="P94">
            <v>7221604</v>
          </cell>
          <cell r="Q94">
            <v>1893933</v>
          </cell>
        </row>
        <row r="95">
          <cell r="F95">
            <v>890000</v>
          </cell>
          <cell r="H95">
            <v>285000</v>
          </cell>
          <cell r="I95">
            <v>605000</v>
          </cell>
          <cell r="N95">
            <v>1070000</v>
          </cell>
          <cell r="P95">
            <v>520000</v>
          </cell>
          <cell r="Q95">
            <v>550000</v>
          </cell>
        </row>
        <row r="96">
          <cell r="F96">
            <v>650000</v>
          </cell>
          <cell r="H96">
            <v>45000</v>
          </cell>
          <cell r="I96">
            <v>605000</v>
          </cell>
          <cell r="N96">
            <v>850000</v>
          </cell>
          <cell r="P96">
            <v>300000</v>
          </cell>
          <cell r="Q96">
            <v>550000</v>
          </cell>
        </row>
        <row r="97">
          <cell r="F97">
            <v>240000</v>
          </cell>
          <cell r="H97">
            <v>240000</v>
          </cell>
          <cell r="N97">
            <v>220000</v>
          </cell>
          <cell r="P97">
            <v>220000</v>
          </cell>
        </row>
        <row r="99">
          <cell r="F99">
            <v>0</v>
          </cell>
          <cell r="H99">
            <v>0</v>
          </cell>
          <cell r="I99">
            <v>0</v>
          </cell>
          <cell r="N99">
            <v>0</v>
          </cell>
          <cell r="P99">
            <v>0</v>
          </cell>
          <cell r="Q99">
            <v>0</v>
          </cell>
        </row>
        <row r="100">
          <cell r="F100">
            <v>0</v>
          </cell>
          <cell r="H100">
            <v>0</v>
          </cell>
          <cell r="I100">
            <v>0</v>
          </cell>
          <cell r="N100">
            <v>0</v>
          </cell>
          <cell r="P100">
            <v>0</v>
          </cell>
          <cell r="Q100">
            <v>0</v>
          </cell>
        </row>
        <row r="101">
          <cell r="F101">
            <v>0</v>
          </cell>
          <cell r="H101">
            <v>0</v>
          </cell>
          <cell r="I101">
            <v>0</v>
          </cell>
          <cell r="N101">
            <v>0</v>
          </cell>
          <cell r="P101">
            <v>0</v>
          </cell>
          <cell r="Q101">
            <v>0</v>
          </cell>
        </row>
        <row r="102">
          <cell r="F102">
            <v>11048021.6</v>
          </cell>
          <cell r="H102">
            <v>6310303.5999999996</v>
          </cell>
          <cell r="I102">
            <v>4737718</v>
          </cell>
          <cell r="N102">
            <v>10811637</v>
          </cell>
          <cell r="P102">
            <v>8105014</v>
          </cell>
          <cell r="Q102">
            <v>2706623</v>
          </cell>
        </row>
        <row r="103">
          <cell r="F103">
            <v>2727609.5999999996</v>
          </cell>
          <cell r="H103">
            <v>1012096.5999999996</v>
          </cell>
          <cell r="I103">
            <v>1715513</v>
          </cell>
          <cell r="N103">
            <v>2491225</v>
          </cell>
          <cell r="P103">
            <v>2806807</v>
          </cell>
          <cell r="Q103">
            <v>-315582</v>
          </cell>
        </row>
        <row r="104">
          <cell r="F104">
            <v>1909327</v>
          </cell>
          <cell r="H104">
            <v>708468</v>
          </cell>
          <cell r="I104">
            <v>1200859</v>
          </cell>
          <cell r="N104">
            <v>1245612.5</v>
          </cell>
          <cell r="P104">
            <v>1403403.5</v>
          </cell>
          <cell r="Q104">
            <v>-157791</v>
          </cell>
        </row>
        <row r="105">
          <cell r="F105">
            <v>818282.59999999963</v>
          </cell>
          <cell r="H105">
            <v>303628.59999999963</v>
          </cell>
          <cell r="I105">
            <v>514654</v>
          </cell>
          <cell r="N105">
            <v>1245612.5</v>
          </cell>
          <cell r="P105">
            <v>1403403.5</v>
          </cell>
          <cell r="Q105">
            <v>-157791</v>
          </cell>
        </row>
        <row r="106">
          <cell r="F106">
            <v>2817609.5999999996</v>
          </cell>
          <cell r="H106">
            <v>1097096.5999999996</v>
          </cell>
          <cell r="I106">
            <v>1720513</v>
          </cell>
          <cell r="N106">
            <v>2781225</v>
          </cell>
          <cell r="P106">
            <v>3126807</v>
          </cell>
          <cell r="Q106">
            <v>-365582</v>
          </cell>
        </row>
        <row r="107">
          <cell r="F107">
            <v>1909327</v>
          </cell>
          <cell r="H107">
            <v>708468</v>
          </cell>
          <cell r="I107">
            <v>1200859</v>
          </cell>
          <cell r="N107">
            <v>1245612.5</v>
          </cell>
          <cell r="P107">
            <v>1403403.5</v>
          </cell>
          <cell r="Q107">
            <v>-157791</v>
          </cell>
        </row>
        <row r="108">
          <cell r="F108">
            <v>50000</v>
          </cell>
          <cell r="H108">
            <v>45000</v>
          </cell>
          <cell r="I108">
            <v>5000</v>
          </cell>
          <cell r="N108">
            <v>250000</v>
          </cell>
          <cell r="P108">
            <v>300000</v>
          </cell>
          <cell r="Q108">
            <v>-50000</v>
          </cell>
        </row>
        <row r="109">
          <cell r="F109">
            <v>0</v>
          </cell>
          <cell r="H109">
            <v>0</v>
          </cell>
          <cell r="N109">
            <v>0</v>
          </cell>
        </row>
        <row r="110">
          <cell r="F110">
            <v>40000</v>
          </cell>
          <cell r="H110">
            <v>40000</v>
          </cell>
          <cell r="N110">
            <v>20000</v>
          </cell>
          <cell r="P110">
            <v>20000</v>
          </cell>
          <cell r="Q110">
            <v>0</v>
          </cell>
        </row>
        <row r="111">
          <cell r="F111">
            <v>818282.59999999963</v>
          </cell>
          <cell r="H111">
            <v>303628.59999999963</v>
          </cell>
          <cell r="I111">
            <v>514654</v>
          </cell>
          <cell r="N111">
            <v>1265612.5</v>
          </cell>
          <cell r="P111">
            <v>1423403.5</v>
          </cell>
          <cell r="Q111">
            <v>-157791</v>
          </cell>
        </row>
        <row r="112">
          <cell r="F112">
            <v>4077978.4</v>
          </cell>
          <cell r="N112">
            <v>3563363</v>
          </cell>
        </row>
        <row r="113">
          <cell r="F113">
            <v>3889200</v>
          </cell>
          <cell r="N113">
            <v>2571900</v>
          </cell>
        </row>
        <row r="114">
          <cell r="F114">
            <v>188778.4</v>
          </cell>
          <cell r="N114">
            <v>991463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17"/>
  <sheetViews>
    <sheetView tabSelected="1" topLeftCell="A2" zoomScale="70" zoomScaleNormal="70" workbookViewId="0">
      <selection activeCell="M8" sqref="M8"/>
    </sheetView>
  </sheetViews>
  <sheetFormatPr defaultRowHeight="18.75"/>
  <cols>
    <col min="1" max="1" width="54.5703125" style="5" customWidth="1"/>
    <col min="2" max="2" width="17.28515625" style="163" customWidth="1"/>
    <col min="3" max="3" width="15.85546875" style="163" customWidth="1"/>
    <col min="4" max="5" width="14.42578125" style="5" hidden="1" customWidth="1"/>
    <col min="6" max="6" width="16.140625" style="163" customWidth="1"/>
    <col min="7" max="7" width="16.42578125" style="163" customWidth="1"/>
    <col min="8" max="8" width="14.42578125" style="5" hidden="1" customWidth="1"/>
    <col min="9" max="9" width="1.28515625" style="5" hidden="1" customWidth="1"/>
    <col min="10" max="10" width="16.85546875" style="5" customWidth="1"/>
    <col min="11" max="11" width="13.85546875" style="5" customWidth="1"/>
    <col min="12" max="235" width="9.140625" style="5"/>
    <col min="236" max="236" width="54.5703125" style="5" customWidth="1"/>
    <col min="237" max="244" width="14.42578125" style="5" customWidth="1"/>
    <col min="245" max="245" width="15.42578125" style="5" customWidth="1"/>
    <col min="246" max="246" width="15.5703125" style="5" customWidth="1"/>
    <col min="247" max="247" width="15.140625" style="5" customWidth="1"/>
    <col min="248" max="256" width="14.42578125" style="5" customWidth="1"/>
    <col min="257" max="257" width="15.140625" style="5" customWidth="1"/>
    <col min="258" max="258" width="12.5703125" style="5" customWidth="1"/>
    <col min="259" max="259" width="16.140625" style="5" customWidth="1"/>
    <col min="260" max="260" width="14.42578125" style="5" customWidth="1"/>
    <col min="261" max="261" width="9.85546875" style="5" bestFit="1" customWidth="1"/>
    <col min="262" max="491" width="9.140625" style="5"/>
    <col min="492" max="492" width="54.5703125" style="5" customWidth="1"/>
    <col min="493" max="500" width="14.42578125" style="5" customWidth="1"/>
    <col min="501" max="501" width="15.42578125" style="5" customWidth="1"/>
    <col min="502" max="502" width="15.5703125" style="5" customWidth="1"/>
    <col min="503" max="503" width="15.140625" style="5" customWidth="1"/>
    <col min="504" max="512" width="14.42578125" style="5" customWidth="1"/>
    <col min="513" max="513" width="15.140625" style="5" customWidth="1"/>
    <col min="514" max="514" width="12.5703125" style="5" customWidth="1"/>
    <col min="515" max="515" width="16.140625" style="5" customWidth="1"/>
    <col min="516" max="516" width="14.42578125" style="5" customWidth="1"/>
    <col min="517" max="517" width="9.85546875" style="5" bestFit="1" customWidth="1"/>
    <col min="518" max="747" width="9.140625" style="5"/>
    <col min="748" max="748" width="54.5703125" style="5" customWidth="1"/>
    <col min="749" max="756" width="14.42578125" style="5" customWidth="1"/>
    <col min="757" max="757" width="15.42578125" style="5" customWidth="1"/>
    <col min="758" max="758" width="15.5703125" style="5" customWidth="1"/>
    <col min="759" max="759" width="15.140625" style="5" customWidth="1"/>
    <col min="760" max="768" width="14.42578125" style="5" customWidth="1"/>
    <col min="769" max="769" width="15.140625" style="5" customWidth="1"/>
    <col min="770" max="770" width="12.5703125" style="5" customWidth="1"/>
    <col min="771" max="771" width="16.140625" style="5" customWidth="1"/>
    <col min="772" max="772" width="14.42578125" style="5" customWidth="1"/>
    <col min="773" max="773" width="9.85546875" style="5" bestFit="1" customWidth="1"/>
    <col min="774" max="1003" width="9.140625" style="5"/>
    <col min="1004" max="1004" width="54.5703125" style="5" customWidth="1"/>
    <col min="1005" max="1012" width="14.42578125" style="5" customWidth="1"/>
    <col min="1013" max="1013" width="15.42578125" style="5" customWidth="1"/>
    <col min="1014" max="1014" width="15.5703125" style="5" customWidth="1"/>
    <col min="1015" max="1015" width="15.140625" style="5" customWidth="1"/>
    <col min="1016" max="1024" width="14.42578125" style="5" customWidth="1"/>
    <col min="1025" max="1025" width="15.140625" style="5" customWidth="1"/>
    <col min="1026" max="1026" width="12.5703125" style="5" customWidth="1"/>
    <col min="1027" max="1027" width="16.140625" style="5" customWidth="1"/>
    <col min="1028" max="1028" width="14.42578125" style="5" customWidth="1"/>
    <col min="1029" max="1029" width="9.85546875" style="5" bestFit="1" customWidth="1"/>
    <col min="1030" max="1259" width="9.140625" style="5"/>
    <col min="1260" max="1260" width="54.5703125" style="5" customWidth="1"/>
    <col min="1261" max="1268" width="14.42578125" style="5" customWidth="1"/>
    <col min="1269" max="1269" width="15.42578125" style="5" customWidth="1"/>
    <col min="1270" max="1270" width="15.5703125" style="5" customWidth="1"/>
    <col min="1271" max="1271" width="15.140625" style="5" customWidth="1"/>
    <col min="1272" max="1280" width="14.42578125" style="5" customWidth="1"/>
    <col min="1281" max="1281" width="15.140625" style="5" customWidth="1"/>
    <col min="1282" max="1282" width="12.5703125" style="5" customWidth="1"/>
    <col min="1283" max="1283" width="16.140625" style="5" customWidth="1"/>
    <col min="1284" max="1284" width="14.42578125" style="5" customWidth="1"/>
    <col min="1285" max="1285" width="9.85546875" style="5" bestFit="1" customWidth="1"/>
    <col min="1286" max="1515" width="9.140625" style="5"/>
    <col min="1516" max="1516" width="54.5703125" style="5" customWidth="1"/>
    <col min="1517" max="1524" width="14.42578125" style="5" customWidth="1"/>
    <col min="1525" max="1525" width="15.42578125" style="5" customWidth="1"/>
    <col min="1526" max="1526" width="15.5703125" style="5" customWidth="1"/>
    <col min="1527" max="1527" width="15.140625" style="5" customWidth="1"/>
    <col min="1528" max="1536" width="14.42578125" style="5" customWidth="1"/>
    <col min="1537" max="1537" width="15.140625" style="5" customWidth="1"/>
    <col min="1538" max="1538" width="12.5703125" style="5" customWidth="1"/>
    <col min="1539" max="1539" width="16.140625" style="5" customWidth="1"/>
    <col min="1540" max="1540" width="14.42578125" style="5" customWidth="1"/>
    <col min="1541" max="1541" width="9.85546875" style="5" bestFit="1" customWidth="1"/>
    <col min="1542" max="1771" width="9.140625" style="5"/>
    <col min="1772" max="1772" width="54.5703125" style="5" customWidth="1"/>
    <col min="1773" max="1780" width="14.42578125" style="5" customWidth="1"/>
    <col min="1781" max="1781" width="15.42578125" style="5" customWidth="1"/>
    <col min="1782" max="1782" width="15.5703125" style="5" customWidth="1"/>
    <col min="1783" max="1783" width="15.140625" style="5" customWidth="1"/>
    <col min="1784" max="1792" width="14.42578125" style="5" customWidth="1"/>
    <col min="1793" max="1793" width="15.140625" style="5" customWidth="1"/>
    <col min="1794" max="1794" width="12.5703125" style="5" customWidth="1"/>
    <col min="1795" max="1795" width="16.140625" style="5" customWidth="1"/>
    <col min="1796" max="1796" width="14.42578125" style="5" customWidth="1"/>
    <col min="1797" max="1797" width="9.85546875" style="5" bestFit="1" customWidth="1"/>
    <col min="1798" max="2027" width="9.140625" style="5"/>
    <col min="2028" max="2028" width="54.5703125" style="5" customWidth="1"/>
    <col min="2029" max="2036" width="14.42578125" style="5" customWidth="1"/>
    <col min="2037" max="2037" width="15.42578125" style="5" customWidth="1"/>
    <col min="2038" max="2038" width="15.5703125" style="5" customWidth="1"/>
    <col min="2039" max="2039" width="15.140625" style="5" customWidth="1"/>
    <col min="2040" max="2048" width="14.42578125" style="5" customWidth="1"/>
    <col min="2049" max="2049" width="15.140625" style="5" customWidth="1"/>
    <col min="2050" max="2050" width="12.5703125" style="5" customWidth="1"/>
    <col min="2051" max="2051" width="16.140625" style="5" customWidth="1"/>
    <col min="2052" max="2052" width="14.42578125" style="5" customWidth="1"/>
    <col min="2053" max="2053" width="9.85546875" style="5" bestFit="1" customWidth="1"/>
    <col min="2054" max="2283" width="9.140625" style="5"/>
    <col min="2284" max="2284" width="54.5703125" style="5" customWidth="1"/>
    <col min="2285" max="2292" width="14.42578125" style="5" customWidth="1"/>
    <col min="2293" max="2293" width="15.42578125" style="5" customWidth="1"/>
    <col min="2294" max="2294" width="15.5703125" style="5" customWidth="1"/>
    <col min="2295" max="2295" width="15.140625" style="5" customWidth="1"/>
    <col min="2296" max="2304" width="14.42578125" style="5" customWidth="1"/>
    <col min="2305" max="2305" width="15.140625" style="5" customWidth="1"/>
    <col min="2306" max="2306" width="12.5703125" style="5" customWidth="1"/>
    <col min="2307" max="2307" width="16.140625" style="5" customWidth="1"/>
    <col min="2308" max="2308" width="14.42578125" style="5" customWidth="1"/>
    <col min="2309" max="2309" width="9.85546875" style="5" bestFit="1" customWidth="1"/>
    <col min="2310" max="2539" width="9.140625" style="5"/>
    <col min="2540" max="2540" width="54.5703125" style="5" customWidth="1"/>
    <col min="2541" max="2548" width="14.42578125" style="5" customWidth="1"/>
    <col min="2549" max="2549" width="15.42578125" style="5" customWidth="1"/>
    <col min="2550" max="2550" width="15.5703125" style="5" customWidth="1"/>
    <col min="2551" max="2551" width="15.140625" style="5" customWidth="1"/>
    <col min="2552" max="2560" width="14.42578125" style="5" customWidth="1"/>
    <col min="2561" max="2561" width="15.140625" style="5" customWidth="1"/>
    <col min="2562" max="2562" width="12.5703125" style="5" customWidth="1"/>
    <col min="2563" max="2563" width="16.140625" style="5" customWidth="1"/>
    <col min="2564" max="2564" width="14.42578125" style="5" customWidth="1"/>
    <col min="2565" max="2565" width="9.85546875" style="5" bestFit="1" customWidth="1"/>
    <col min="2566" max="2795" width="9.140625" style="5"/>
    <col min="2796" max="2796" width="54.5703125" style="5" customWidth="1"/>
    <col min="2797" max="2804" width="14.42578125" style="5" customWidth="1"/>
    <col min="2805" max="2805" width="15.42578125" style="5" customWidth="1"/>
    <col min="2806" max="2806" width="15.5703125" style="5" customWidth="1"/>
    <col min="2807" max="2807" width="15.140625" style="5" customWidth="1"/>
    <col min="2808" max="2816" width="14.42578125" style="5" customWidth="1"/>
    <col min="2817" max="2817" width="15.140625" style="5" customWidth="1"/>
    <col min="2818" max="2818" width="12.5703125" style="5" customWidth="1"/>
    <col min="2819" max="2819" width="16.140625" style="5" customWidth="1"/>
    <col min="2820" max="2820" width="14.42578125" style="5" customWidth="1"/>
    <col min="2821" max="2821" width="9.85546875" style="5" bestFit="1" customWidth="1"/>
    <col min="2822" max="3051" width="9.140625" style="5"/>
    <col min="3052" max="3052" width="54.5703125" style="5" customWidth="1"/>
    <col min="3053" max="3060" width="14.42578125" style="5" customWidth="1"/>
    <col min="3061" max="3061" width="15.42578125" style="5" customWidth="1"/>
    <col min="3062" max="3062" width="15.5703125" style="5" customWidth="1"/>
    <col min="3063" max="3063" width="15.140625" style="5" customWidth="1"/>
    <col min="3064" max="3072" width="14.42578125" style="5" customWidth="1"/>
    <col min="3073" max="3073" width="15.140625" style="5" customWidth="1"/>
    <col min="3074" max="3074" width="12.5703125" style="5" customWidth="1"/>
    <col min="3075" max="3075" width="16.140625" style="5" customWidth="1"/>
    <col min="3076" max="3076" width="14.42578125" style="5" customWidth="1"/>
    <col min="3077" max="3077" width="9.85546875" style="5" bestFit="1" customWidth="1"/>
    <col min="3078" max="3307" width="9.140625" style="5"/>
    <col min="3308" max="3308" width="54.5703125" style="5" customWidth="1"/>
    <col min="3309" max="3316" width="14.42578125" style="5" customWidth="1"/>
    <col min="3317" max="3317" width="15.42578125" style="5" customWidth="1"/>
    <col min="3318" max="3318" width="15.5703125" style="5" customWidth="1"/>
    <col min="3319" max="3319" width="15.140625" style="5" customWidth="1"/>
    <col min="3320" max="3328" width="14.42578125" style="5" customWidth="1"/>
    <col min="3329" max="3329" width="15.140625" style="5" customWidth="1"/>
    <col min="3330" max="3330" width="12.5703125" style="5" customWidth="1"/>
    <col min="3331" max="3331" width="16.140625" style="5" customWidth="1"/>
    <col min="3332" max="3332" width="14.42578125" style="5" customWidth="1"/>
    <col min="3333" max="3333" width="9.85546875" style="5" bestFit="1" customWidth="1"/>
    <col min="3334" max="3563" width="9.140625" style="5"/>
    <col min="3564" max="3564" width="54.5703125" style="5" customWidth="1"/>
    <col min="3565" max="3572" width="14.42578125" style="5" customWidth="1"/>
    <col min="3573" max="3573" width="15.42578125" style="5" customWidth="1"/>
    <col min="3574" max="3574" width="15.5703125" style="5" customWidth="1"/>
    <col min="3575" max="3575" width="15.140625" style="5" customWidth="1"/>
    <col min="3576" max="3584" width="14.42578125" style="5" customWidth="1"/>
    <col min="3585" max="3585" width="15.140625" style="5" customWidth="1"/>
    <col min="3586" max="3586" width="12.5703125" style="5" customWidth="1"/>
    <col min="3587" max="3587" width="16.140625" style="5" customWidth="1"/>
    <col min="3588" max="3588" width="14.42578125" style="5" customWidth="1"/>
    <col min="3589" max="3589" width="9.85546875" style="5" bestFit="1" customWidth="1"/>
    <col min="3590" max="3819" width="9.140625" style="5"/>
    <col min="3820" max="3820" width="54.5703125" style="5" customWidth="1"/>
    <col min="3821" max="3828" width="14.42578125" style="5" customWidth="1"/>
    <col min="3829" max="3829" width="15.42578125" style="5" customWidth="1"/>
    <col min="3830" max="3830" width="15.5703125" style="5" customWidth="1"/>
    <col min="3831" max="3831" width="15.140625" style="5" customWidth="1"/>
    <col min="3832" max="3840" width="14.42578125" style="5" customWidth="1"/>
    <col min="3841" max="3841" width="15.140625" style="5" customWidth="1"/>
    <col min="3842" max="3842" width="12.5703125" style="5" customWidth="1"/>
    <col min="3843" max="3843" width="16.140625" style="5" customWidth="1"/>
    <col min="3844" max="3844" width="14.42578125" style="5" customWidth="1"/>
    <col min="3845" max="3845" width="9.85546875" style="5" bestFit="1" customWidth="1"/>
    <col min="3846" max="4075" width="9.140625" style="5"/>
    <col min="4076" max="4076" width="54.5703125" style="5" customWidth="1"/>
    <col min="4077" max="4084" width="14.42578125" style="5" customWidth="1"/>
    <col min="4085" max="4085" width="15.42578125" style="5" customWidth="1"/>
    <col min="4086" max="4086" width="15.5703125" style="5" customWidth="1"/>
    <col min="4087" max="4087" width="15.140625" style="5" customWidth="1"/>
    <col min="4088" max="4096" width="14.42578125" style="5" customWidth="1"/>
    <col min="4097" max="4097" width="15.140625" style="5" customWidth="1"/>
    <col min="4098" max="4098" width="12.5703125" style="5" customWidth="1"/>
    <col min="4099" max="4099" width="16.140625" style="5" customWidth="1"/>
    <col min="4100" max="4100" width="14.42578125" style="5" customWidth="1"/>
    <col min="4101" max="4101" width="9.85546875" style="5" bestFit="1" customWidth="1"/>
    <col min="4102" max="4331" width="9.140625" style="5"/>
    <col min="4332" max="4332" width="54.5703125" style="5" customWidth="1"/>
    <col min="4333" max="4340" width="14.42578125" style="5" customWidth="1"/>
    <col min="4341" max="4341" width="15.42578125" style="5" customWidth="1"/>
    <col min="4342" max="4342" width="15.5703125" style="5" customWidth="1"/>
    <col min="4343" max="4343" width="15.140625" style="5" customWidth="1"/>
    <col min="4344" max="4352" width="14.42578125" style="5" customWidth="1"/>
    <col min="4353" max="4353" width="15.140625" style="5" customWidth="1"/>
    <col min="4354" max="4354" width="12.5703125" style="5" customWidth="1"/>
    <col min="4355" max="4355" width="16.140625" style="5" customWidth="1"/>
    <col min="4356" max="4356" width="14.42578125" style="5" customWidth="1"/>
    <col min="4357" max="4357" width="9.85546875" style="5" bestFit="1" customWidth="1"/>
    <col min="4358" max="4587" width="9.140625" style="5"/>
    <col min="4588" max="4588" width="54.5703125" style="5" customWidth="1"/>
    <col min="4589" max="4596" width="14.42578125" style="5" customWidth="1"/>
    <col min="4597" max="4597" width="15.42578125" style="5" customWidth="1"/>
    <col min="4598" max="4598" width="15.5703125" style="5" customWidth="1"/>
    <col min="4599" max="4599" width="15.140625" style="5" customWidth="1"/>
    <col min="4600" max="4608" width="14.42578125" style="5" customWidth="1"/>
    <col min="4609" max="4609" width="15.140625" style="5" customWidth="1"/>
    <col min="4610" max="4610" width="12.5703125" style="5" customWidth="1"/>
    <col min="4611" max="4611" width="16.140625" style="5" customWidth="1"/>
    <col min="4612" max="4612" width="14.42578125" style="5" customWidth="1"/>
    <col min="4613" max="4613" width="9.85546875" style="5" bestFit="1" customWidth="1"/>
    <col min="4614" max="4843" width="9.140625" style="5"/>
    <col min="4844" max="4844" width="54.5703125" style="5" customWidth="1"/>
    <col min="4845" max="4852" width="14.42578125" style="5" customWidth="1"/>
    <col min="4853" max="4853" width="15.42578125" style="5" customWidth="1"/>
    <col min="4854" max="4854" width="15.5703125" style="5" customWidth="1"/>
    <col min="4855" max="4855" width="15.140625" style="5" customWidth="1"/>
    <col min="4856" max="4864" width="14.42578125" style="5" customWidth="1"/>
    <col min="4865" max="4865" width="15.140625" style="5" customWidth="1"/>
    <col min="4866" max="4866" width="12.5703125" style="5" customWidth="1"/>
    <col min="4867" max="4867" width="16.140625" style="5" customWidth="1"/>
    <col min="4868" max="4868" width="14.42578125" style="5" customWidth="1"/>
    <col min="4869" max="4869" width="9.85546875" style="5" bestFit="1" customWidth="1"/>
    <col min="4870" max="5099" width="9.140625" style="5"/>
    <col min="5100" max="5100" width="54.5703125" style="5" customWidth="1"/>
    <col min="5101" max="5108" width="14.42578125" style="5" customWidth="1"/>
    <col min="5109" max="5109" width="15.42578125" style="5" customWidth="1"/>
    <col min="5110" max="5110" width="15.5703125" style="5" customWidth="1"/>
    <col min="5111" max="5111" width="15.140625" style="5" customWidth="1"/>
    <col min="5112" max="5120" width="14.42578125" style="5" customWidth="1"/>
    <col min="5121" max="5121" width="15.140625" style="5" customWidth="1"/>
    <col min="5122" max="5122" width="12.5703125" style="5" customWidth="1"/>
    <col min="5123" max="5123" width="16.140625" style="5" customWidth="1"/>
    <col min="5124" max="5124" width="14.42578125" style="5" customWidth="1"/>
    <col min="5125" max="5125" width="9.85546875" style="5" bestFit="1" customWidth="1"/>
    <col min="5126" max="5355" width="9.140625" style="5"/>
    <col min="5356" max="5356" width="54.5703125" style="5" customWidth="1"/>
    <col min="5357" max="5364" width="14.42578125" style="5" customWidth="1"/>
    <col min="5365" max="5365" width="15.42578125" style="5" customWidth="1"/>
    <col min="5366" max="5366" width="15.5703125" style="5" customWidth="1"/>
    <col min="5367" max="5367" width="15.140625" style="5" customWidth="1"/>
    <col min="5368" max="5376" width="14.42578125" style="5" customWidth="1"/>
    <col min="5377" max="5377" width="15.140625" style="5" customWidth="1"/>
    <col min="5378" max="5378" width="12.5703125" style="5" customWidth="1"/>
    <col min="5379" max="5379" width="16.140625" style="5" customWidth="1"/>
    <col min="5380" max="5380" width="14.42578125" style="5" customWidth="1"/>
    <col min="5381" max="5381" width="9.85546875" style="5" bestFit="1" customWidth="1"/>
    <col min="5382" max="5611" width="9.140625" style="5"/>
    <col min="5612" max="5612" width="54.5703125" style="5" customWidth="1"/>
    <col min="5613" max="5620" width="14.42578125" style="5" customWidth="1"/>
    <col min="5621" max="5621" width="15.42578125" style="5" customWidth="1"/>
    <col min="5622" max="5622" width="15.5703125" style="5" customWidth="1"/>
    <col min="5623" max="5623" width="15.140625" style="5" customWidth="1"/>
    <col min="5624" max="5632" width="14.42578125" style="5" customWidth="1"/>
    <col min="5633" max="5633" width="15.140625" style="5" customWidth="1"/>
    <col min="5634" max="5634" width="12.5703125" style="5" customWidth="1"/>
    <col min="5635" max="5635" width="16.140625" style="5" customWidth="1"/>
    <col min="5636" max="5636" width="14.42578125" style="5" customWidth="1"/>
    <col min="5637" max="5637" width="9.85546875" style="5" bestFit="1" customWidth="1"/>
    <col min="5638" max="5867" width="9.140625" style="5"/>
    <col min="5868" max="5868" width="54.5703125" style="5" customWidth="1"/>
    <col min="5869" max="5876" width="14.42578125" style="5" customWidth="1"/>
    <col min="5877" max="5877" width="15.42578125" style="5" customWidth="1"/>
    <col min="5878" max="5878" width="15.5703125" style="5" customWidth="1"/>
    <col min="5879" max="5879" width="15.140625" style="5" customWidth="1"/>
    <col min="5880" max="5888" width="14.42578125" style="5" customWidth="1"/>
    <col min="5889" max="5889" width="15.140625" style="5" customWidth="1"/>
    <col min="5890" max="5890" width="12.5703125" style="5" customWidth="1"/>
    <col min="5891" max="5891" width="16.140625" style="5" customWidth="1"/>
    <col min="5892" max="5892" width="14.42578125" style="5" customWidth="1"/>
    <col min="5893" max="5893" width="9.85546875" style="5" bestFit="1" customWidth="1"/>
    <col min="5894" max="6123" width="9.140625" style="5"/>
    <col min="6124" max="6124" width="54.5703125" style="5" customWidth="1"/>
    <col min="6125" max="6132" width="14.42578125" style="5" customWidth="1"/>
    <col min="6133" max="6133" width="15.42578125" style="5" customWidth="1"/>
    <col min="6134" max="6134" width="15.5703125" style="5" customWidth="1"/>
    <col min="6135" max="6135" width="15.140625" style="5" customWidth="1"/>
    <col min="6136" max="6144" width="14.42578125" style="5" customWidth="1"/>
    <col min="6145" max="6145" width="15.140625" style="5" customWidth="1"/>
    <col min="6146" max="6146" width="12.5703125" style="5" customWidth="1"/>
    <col min="6147" max="6147" width="16.140625" style="5" customWidth="1"/>
    <col min="6148" max="6148" width="14.42578125" style="5" customWidth="1"/>
    <col min="6149" max="6149" width="9.85546875" style="5" bestFit="1" customWidth="1"/>
    <col min="6150" max="6379" width="9.140625" style="5"/>
    <col min="6380" max="6380" width="54.5703125" style="5" customWidth="1"/>
    <col min="6381" max="6388" width="14.42578125" style="5" customWidth="1"/>
    <col min="6389" max="6389" width="15.42578125" style="5" customWidth="1"/>
    <col min="6390" max="6390" width="15.5703125" style="5" customWidth="1"/>
    <col min="6391" max="6391" width="15.140625" style="5" customWidth="1"/>
    <col min="6392" max="6400" width="14.42578125" style="5" customWidth="1"/>
    <col min="6401" max="6401" width="15.140625" style="5" customWidth="1"/>
    <col min="6402" max="6402" width="12.5703125" style="5" customWidth="1"/>
    <col min="6403" max="6403" width="16.140625" style="5" customWidth="1"/>
    <col min="6404" max="6404" width="14.42578125" style="5" customWidth="1"/>
    <col min="6405" max="6405" width="9.85546875" style="5" bestFit="1" customWidth="1"/>
    <col min="6406" max="6635" width="9.140625" style="5"/>
    <col min="6636" max="6636" width="54.5703125" style="5" customWidth="1"/>
    <col min="6637" max="6644" width="14.42578125" style="5" customWidth="1"/>
    <col min="6645" max="6645" width="15.42578125" style="5" customWidth="1"/>
    <col min="6646" max="6646" width="15.5703125" style="5" customWidth="1"/>
    <col min="6647" max="6647" width="15.140625" style="5" customWidth="1"/>
    <col min="6648" max="6656" width="14.42578125" style="5" customWidth="1"/>
    <col min="6657" max="6657" width="15.140625" style="5" customWidth="1"/>
    <col min="6658" max="6658" width="12.5703125" style="5" customWidth="1"/>
    <col min="6659" max="6659" width="16.140625" style="5" customWidth="1"/>
    <col min="6660" max="6660" width="14.42578125" style="5" customWidth="1"/>
    <col min="6661" max="6661" width="9.85546875" style="5" bestFit="1" customWidth="1"/>
    <col min="6662" max="6891" width="9.140625" style="5"/>
    <col min="6892" max="6892" width="54.5703125" style="5" customWidth="1"/>
    <col min="6893" max="6900" width="14.42578125" style="5" customWidth="1"/>
    <col min="6901" max="6901" width="15.42578125" style="5" customWidth="1"/>
    <col min="6902" max="6902" width="15.5703125" style="5" customWidth="1"/>
    <col min="6903" max="6903" width="15.140625" style="5" customWidth="1"/>
    <col min="6904" max="6912" width="14.42578125" style="5" customWidth="1"/>
    <col min="6913" max="6913" width="15.140625" style="5" customWidth="1"/>
    <col min="6914" max="6914" width="12.5703125" style="5" customWidth="1"/>
    <col min="6915" max="6915" width="16.140625" style="5" customWidth="1"/>
    <col min="6916" max="6916" width="14.42578125" style="5" customWidth="1"/>
    <col min="6917" max="6917" width="9.85546875" style="5" bestFit="1" customWidth="1"/>
    <col min="6918" max="7147" width="9.140625" style="5"/>
    <col min="7148" max="7148" width="54.5703125" style="5" customWidth="1"/>
    <col min="7149" max="7156" width="14.42578125" style="5" customWidth="1"/>
    <col min="7157" max="7157" width="15.42578125" style="5" customWidth="1"/>
    <col min="7158" max="7158" width="15.5703125" style="5" customWidth="1"/>
    <col min="7159" max="7159" width="15.140625" style="5" customWidth="1"/>
    <col min="7160" max="7168" width="14.42578125" style="5" customWidth="1"/>
    <col min="7169" max="7169" width="15.140625" style="5" customWidth="1"/>
    <col min="7170" max="7170" width="12.5703125" style="5" customWidth="1"/>
    <col min="7171" max="7171" width="16.140625" style="5" customWidth="1"/>
    <col min="7172" max="7172" width="14.42578125" style="5" customWidth="1"/>
    <col min="7173" max="7173" width="9.85546875" style="5" bestFit="1" customWidth="1"/>
    <col min="7174" max="7403" width="9.140625" style="5"/>
    <col min="7404" max="7404" width="54.5703125" style="5" customWidth="1"/>
    <col min="7405" max="7412" width="14.42578125" style="5" customWidth="1"/>
    <col min="7413" max="7413" width="15.42578125" style="5" customWidth="1"/>
    <col min="7414" max="7414" width="15.5703125" style="5" customWidth="1"/>
    <col min="7415" max="7415" width="15.140625" style="5" customWidth="1"/>
    <col min="7416" max="7424" width="14.42578125" style="5" customWidth="1"/>
    <col min="7425" max="7425" width="15.140625" style="5" customWidth="1"/>
    <col min="7426" max="7426" width="12.5703125" style="5" customWidth="1"/>
    <col min="7427" max="7427" width="16.140625" style="5" customWidth="1"/>
    <col min="7428" max="7428" width="14.42578125" style="5" customWidth="1"/>
    <col min="7429" max="7429" width="9.85546875" style="5" bestFit="1" customWidth="1"/>
    <col min="7430" max="7659" width="9.140625" style="5"/>
    <col min="7660" max="7660" width="54.5703125" style="5" customWidth="1"/>
    <col min="7661" max="7668" width="14.42578125" style="5" customWidth="1"/>
    <col min="7669" max="7669" width="15.42578125" style="5" customWidth="1"/>
    <col min="7670" max="7670" width="15.5703125" style="5" customWidth="1"/>
    <col min="7671" max="7671" width="15.140625" style="5" customWidth="1"/>
    <col min="7672" max="7680" width="14.42578125" style="5" customWidth="1"/>
    <col min="7681" max="7681" width="15.140625" style="5" customWidth="1"/>
    <col min="7682" max="7682" width="12.5703125" style="5" customWidth="1"/>
    <col min="7683" max="7683" width="16.140625" style="5" customWidth="1"/>
    <col min="7684" max="7684" width="14.42578125" style="5" customWidth="1"/>
    <col min="7685" max="7685" width="9.85546875" style="5" bestFit="1" customWidth="1"/>
    <col min="7686" max="7915" width="9.140625" style="5"/>
    <col min="7916" max="7916" width="54.5703125" style="5" customWidth="1"/>
    <col min="7917" max="7924" width="14.42578125" style="5" customWidth="1"/>
    <col min="7925" max="7925" width="15.42578125" style="5" customWidth="1"/>
    <col min="7926" max="7926" width="15.5703125" style="5" customWidth="1"/>
    <col min="7927" max="7927" width="15.140625" style="5" customWidth="1"/>
    <col min="7928" max="7936" width="14.42578125" style="5" customWidth="1"/>
    <col min="7937" max="7937" width="15.140625" style="5" customWidth="1"/>
    <col min="7938" max="7938" width="12.5703125" style="5" customWidth="1"/>
    <col min="7939" max="7939" width="16.140625" style="5" customWidth="1"/>
    <col min="7940" max="7940" width="14.42578125" style="5" customWidth="1"/>
    <col min="7941" max="7941" width="9.85546875" style="5" bestFit="1" customWidth="1"/>
    <col min="7942" max="8171" width="9.140625" style="5"/>
    <col min="8172" max="8172" width="54.5703125" style="5" customWidth="1"/>
    <col min="8173" max="8180" width="14.42578125" style="5" customWidth="1"/>
    <col min="8181" max="8181" width="15.42578125" style="5" customWidth="1"/>
    <col min="8182" max="8182" width="15.5703125" style="5" customWidth="1"/>
    <col min="8183" max="8183" width="15.140625" style="5" customWidth="1"/>
    <col min="8184" max="8192" width="14.42578125" style="5" customWidth="1"/>
    <col min="8193" max="8193" width="15.140625" style="5" customWidth="1"/>
    <col min="8194" max="8194" width="12.5703125" style="5" customWidth="1"/>
    <col min="8195" max="8195" width="16.140625" style="5" customWidth="1"/>
    <col min="8196" max="8196" width="14.42578125" style="5" customWidth="1"/>
    <col min="8197" max="8197" width="9.85546875" style="5" bestFit="1" customWidth="1"/>
    <col min="8198" max="8427" width="9.140625" style="5"/>
    <col min="8428" max="8428" width="54.5703125" style="5" customWidth="1"/>
    <col min="8429" max="8436" width="14.42578125" style="5" customWidth="1"/>
    <col min="8437" max="8437" width="15.42578125" style="5" customWidth="1"/>
    <col min="8438" max="8438" width="15.5703125" style="5" customWidth="1"/>
    <col min="8439" max="8439" width="15.140625" style="5" customWidth="1"/>
    <col min="8440" max="8448" width="14.42578125" style="5" customWidth="1"/>
    <col min="8449" max="8449" width="15.140625" style="5" customWidth="1"/>
    <col min="8450" max="8450" width="12.5703125" style="5" customWidth="1"/>
    <col min="8451" max="8451" width="16.140625" style="5" customWidth="1"/>
    <col min="8452" max="8452" width="14.42578125" style="5" customWidth="1"/>
    <col min="8453" max="8453" width="9.85546875" style="5" bestFit="1" customWidth="1"/>
    <col min="8454" max="8683" width="9.140625" style="5"/>
    <col min="8684" max="8684" width="54.5703125" style="5" customWidth="1"/>
    <col min="8685" max="8692" width="14.42578125" style="5" customWidth="1"/>
    <col min="8693" max="8693" width="15.42578125" style="5" customWidth="1"/>
    <col min="8694" max="8694" width="15.5703125" style="5" customWidth="1"/>
    <col min="8695" max="8695" width="15.140625" style="5" customWidth="1"/>
    <col min="8696" max="8704" width="14.42578125" style="5" customWidth="1"/>
    <col min="8705" max="8705" width="15.140625" style="5" customWidth="1"/>
    <col min="8706" max="8706" width="12.5703125" style="5" customWidth="1"/>
    <col min="8707" max="8707" width="16.140625" style="5" customWidth="1"/>
    <col min="8708" max="8708" width="14.42578125" style="5" customWidth="1"/>
    <col min="8709" max="8709" width="9.85546875" style="5" bestFit="1" customWidth="1"/>
    <col min="8710" max="8939" width="9.140625" style="5"/>
    <col min="8940" max="8940" width="54.5703125" style="5" customWidth="1"/>
    <col min="8941" max="8948" width="14.42578125" style="5" customWidth="1"/>
    <col min="8949" max="8949" width="15.42578125" style="5" customWidth="1"/>
    <col min="8950" max="8950" width="15.5703125" style="5" customWidth="1"/>
    <col min="8951" max="8951" width="15.140625" style="5" customWidth="1"/>
    <col min="8952" max="8960" width="14.42578125" style="5" customWidth="1"/>
    <col min="8961" max="8961" width="15.140625" style="5" customWidth="1"/>
    <col min="8962" max="8962" width="12.5703125" style="5" customWidth="1"/>
    <col min="8963" max="8963" width="16.140625" style="5" customWidth="1"/>
    <col min="8964" max="8964" width="14.42578125" style="5" customWidth="1"/>
    <col min="8965" max="8965" width="9.85546875" style="5" bestFit="1" customWidth="1"/>
    <col min="8966" max="9195" width="9.140625" style="5"/>
    <col min="9196" max="9196" width="54.5703125" style="5" customWidth="1"/>
    <col min="9197" max="9204" width="14.42578125" style="5" customWidth="1"/>
    <col min="9205" max="9205" width="15.42578125" style="5" customWidth="1"/>
    <col min="9206" max="9206" width="15.5703125" style="5" customWidth="1"/>
    <col min="9207" max="9207" width="15.140625" style="5" customWidth="1"/>
    <col min="9208" max="9216" width="14.42578125" style="5" customWidth="1"/>
    <col min="9217" max="9217" width="15.140625" style="5" customWidth="1"/>
    <col min="9218" max="9218" width="12.5703125" style="5" customWidth="1"/>
    <col min="9219" max="9219" width="16.140625" style="5" customWidth="1"/>
    <col min="9220" max="9220" width="14.42578125" style="5" customWidth="1"/>
    <col min="9221" max="9221" width="9.85546875" style="5" bestFit="1" customWidth="1"/>
    <col min="9222" max="9451" width="9.140625" style="5"/>
    <col min="9452" max="9452" width="54.5703125" style="5" customWidth="1"/>
    <col min="9453" max="9460" width="14.42578125" style="5" customWidth="1"/>
    <col min="9461" max="9461" width="15.42578125" style="5" customWidth="1"/>
    <col min="9462" max="9462" width="15.5703125" style="5" customWidth="1"/>
    <col min="9463" max="9463" width="15.140625" style="5" customWidth="1"/>
    <col min="9464" max="9472" width="14.42578125" style="5" customWidth="1"/>
    <col min="9473" max="9473" width="15.140625" style="5" customWidth="1"/>
    <col min="9474" max="9474" width="12.5703125" style="5" customWidth="1"/>
    <col min="9475" max="9475" width="16.140625" style="5" customWidth="1"/>
    <col min="9476" max="9476" width="14.42578125" style="5" customWidth="1"/>
    <col min="9477" max="9477" width="9.85546875" style="5" bestFit="1" customWidth="1"/>
    <col min="9478" max="9707" width="9.140625" style="5"/>
    <col min="9708" max="9708" width="54.5703125" style="5" customWidth="1"/>
    <col min="9709" max="9716" width="14.42578125" style="5" customWidth="1"/>
    <col min="9717" max="9717" width="15.42578125" style="5" customWidth="1"/>
    <col min="9718" max="9718" width="15.5703125" style="5" customWidth="1"/>
    <col min="9719" max="9719" width="15.140625" style="5" customWidth="1"/>
    <col min="9720" max="9728" width="14.42578125" style="5" customWidth="1"/>
    <col min="9729" max="9729" width="15.140625" style="5" customWidth="1"/>
    <col min="9730" max="9730" width="12.5703125" style="5" customWidth="1"/>
    <col min="9731" max="9731" width="16.140625" style="5" customWidth="1"/>
    <col min="9732" max="9732" width="14.42578125" style="5" customWidth="1"/>
    <col min="9733" max="9733" width="9.85546875" style="5" bestFit="1" customWidth="1"/>
    <col min="9734" max="9963" width="9.140625" style="5"/>
    <col min="9964" max="9964" width="54.5703125" style="5" customWidth="1"/>
    <col min="9965" max="9972" width="14.42578125" style="5" customWidth="1"/>
    <col min="9973" max="9973" width="15.42578125" style="5" customWidth="1"/>
    <col min="9974" max="9974" width="15.5703125" style="5" customWidth="1"/>
    <col min="9975" max="9975" width="15.140625" style="5" customWidth="1"/>
    <col min="9976" max="9984" width="14.42578125" style="5" customWidth="1"/>
    <col min="9985" max="9985" width="15.140625" style="5" customWidth="1"/>
    <col min="9986" max="9986" width="12.5703125" style="5" customWidth="1"/>
    <col min="9987" max="9987" width="16.140625" style="5" customWidth="1"/>
    <col min="9988" max="9988" width="14.42578125" style="5" customWidth="1"/>
    <col min="9989" max="9989" width="9.85546875" style="5" bestFit="1" customWidth="1"/>
    <col min="9990" max="10219" width="9.140625" style="5"/>
    <col min="10220" max="10220" width="54.5703125" style="5" customWidth="1"/>
    <col min="10221" max="10228" width="14.42578125" style="5" customWidth="1"/>
    <col min="10229" max="10229" width="15.42578125" style="5" customWidth="1"/>
    <col min="10230" max="10230" width="15.5703125" style="5" customWidth="1"/>
    <col min="10231" max="10231" width="15.140625" style="5" customWidth="1"/>
    <col min="10232" max="10240" width="14.42578125" style="5" customWidth="1"/>
    <col min="10241" max="10241" width="15.140625" style="5" customWidth="1"/>
    <col min="10242" max="10242" width="12.5703125" style="5" customWidth="1"/>
    <col min="10243" max="10243" width="16.140625" style="5" customWidth="1"/>
    <col min="10244" max="10244" width="14.42578125" style="5" customWidth="1"/>
    <col min="10245" max="10245" width="9.85546875" style="5" bestFit="1" customWidth="1"/>
    <col min="10246" max="10475" width="9.140625" style="5"/>
    <col min="10476" max="10476" width="54.5703125" style="5" customWidth="1"/>
    <col min="10477" max="10484" width="14.42578125" style="5" customWidth="1"/>
    <col min="10485" max="10485" width="15.42578125" style="5" customWidth="1"/>
    <col min="10486" max="10486" width="15.5703125" style="5" customWidth="1"/>
    <col min="10487" max="10487" width="15.140625" style="5" customWidth="1"/>
    <col min="10488" max="10496" width="14.42578125" style="5" customWidth="1"/>
    <col min="10497" max="10497" width="15.140625" style="5" customWidth="1"/>
    <col min="10498" max="10498" width="12.5703125" style="5" customWidth="1"/>
    <col min="10499" max="10499" width="16.140625" style="5" customWidth="1"/>
    <col min="10500" max="10500" width="14.42578125" style="5" customWidth="1"/>
    <col min="10501" max="10501" width="9.85546875" style="5" bestFit="1" customWidth="1"/>
    <col min="10502" max="10731" width="9.140625" style="5"/>
    <col min="10732" max="10732" width="54.5703125" style="5" customWidth="1"/>
    <col min="10733" max="10740" width="14.42578125" style="5" customWidth="1"/>
    <col min="10741" max="10741" width="15.42578125" style="5" customWidth="1"/>
    <col min="10742" max="10742" width="15.5703125" style="5" customWidth="1"/>
    <col min="10743" max="10743" width="15.140625" style="5" customWidth="1"/>
    <col min="10744" max="10752" width="14.42578125" style="5" customWidth="1"/>
    <col min="10753" max="10753" width="15.140625" style="5" customWidth="1"/>
    <col min="10754" max="10754" width="12.5703125" style="5" customWidth="1"/>
    <col min="10755" max="10755" width="16.140625" style="5" customWidth="1"/>
    <col min="10756" max="10756" width="14.42578125" style="5" customWidth="1"/>
    <col min="10757" max="10757" width="9.85546875" style="5" bestFit="1" customWidth="1"/>
    <col min="10758" max="10987" width="9.140625" style="5"/>
    <col min="10988" max="10988" width="54.5703125" style="5" customWidth="1"/>
    <col min="10989" max="10996" width="14.42578125" style="5" customWidth="1"/>
    <col min="10997" max="10997" width="15.42578125" style="5" customWidth="1"/>
    <col min="10998" max="10998" width="15.5703125" style="5" customWidth="1"/>
    <col min="10999" max="10999" width="15.140625" style="5" customWidth="1"/>
    <col min="11000" max="11008" width="14.42578125" style="5" customWidth="1"/>
    <col min="11009" max="11009" width="15.140625" style="5" customWidth="1"/>
    <col min="11010" max="11010" width="12.5703125" style="5" customWidth="1"/>
    <col min="11011" max="11011" width="16.140625" style="5" customWidth="1"/>
    <col min="11012" max="11012" width="14.42578125" style="5" customWidth="1"/>
    <col min="11013" max="11013" width="9.85546875" style="5" bestFit="1" customWidth="1"/>
    <col min="11014" max="11243" width="9.140625" style="5"/>
    <col min="11244" max="11244" width="54.5703125" style="5" customWidth="1"/>
    <col min="11245" max="11252" width="14.42578125" style="5" customWidth="1"/>
    <col min="11253" max="11253" width="15.42578125" style="5" customWidth="1"/>
    <col min="11254" max="11254" width="15.5703125" style="5" customWidth="1"/>
    <col min="11255" max="11255" width="15.140625" style="5" customWidth="1"/>
    <col min="11256" max="11264" width="14.42578125" style="5" customWidth="1"/>
    <col min="11265" max="11265" width="15.140625" style="5" customWidth="1"/>
    <col min="11266" max="11266" width="12.5703125" style="5" customWidth="1"/>
    <col min="11267" max="11267" width="16.140625" style="5" customWidth="1"/>
    <col min="11268" max="11268" width="14.42578125" style="5" customWidth="1"/>
    <col min="11269" max="11269" width="9.85546875" style="5" bestFit="1" customWidth="1"/>
    <col min="11270" max="11499" width="9.140625" style="5"/>
    <col min="11500" max="11500" width="54.5703125" style="5" customWidth="1"/>
    <col min="11501" max="11508" width="14.42578125" style="5" customWidth="1"/>
    <col min="11509" max="11509" width="15.42578125" style="5" customWidth="1"/>
    <col min="11510" max="11510" width="15.5703125" style="5" customWidth="1"/>
    <col min="11511" max="11511" width="15.140625" style="5" customWidth="1"/>
    <col min="11512" max="11520" width="14.42578125" style="5" customWidth="1"/>
    <col min="11521" max="11521" width="15.140625" style="5" customWidth="1"/>
    <col min="11522" max="11522" width="12.5703125" style="5" customWidth="1"/>
    <col min="11523" max="11523" width="16.140625" style="5" customWidth="1"/>
    <col min="11524" max="11524" width="14.42578125" style="5" customWidth="1"/>
    <col min="11525" max="11525" width="9.85546875" style="5" bestFit="1" customWidth="1"/>
    <col min="11526" max="11755" width="9.140625" style="5"/>
    <col min="11756" max="11756" width="54.5703125" style="5" customWidth="1"/>
    <col min="11757" max="11764" width="14.42578125" style="5" customWidth="1"/>
    <col min="11765" max="11765" width="15.42578125" style="5" customWidth="1"/>
    <col min="11766" max="11766" width="15.5703125" style="5" customWidth="1"/>
    <col min="11767" max="11767" width="15.140625" style="5" customWidth="1"/>
    <col min="11768" max="11776" width="14.42578125" style="5" customWidth="1"/>
    <col min="11777" max="11777" width="15.140625" style="5" customWidth="1"/>
    <col min="11778" max="11778" width="12.5703125" style="5" customWidth="1"/>
    <col min="11779" max="11779" width="16.140625" style="5" customWidth="1"/>
    <col min="11780" max="11780" width="14.42578125" style="5" customWidth="1"/>
    <col min="11781" max="11781" width="9.85546875" style="5" bestFit="1" customWidth="1"/>
    <col min="11782" max="12011" width="9.140625" style="5"/>
    <col min="12012" max="12012" width="54.5703125" style="5" customWidth="1"/>
    <col min="12013" max="12020" width="14.42578125" style="5" customWidth="1"/>
    <col min="12021" max="12021" width="15.42578125" style="5" customWidth="1"/>
    <col min="12022" max="12022" width="15.5703125" style="5" customWidth="1"/>
    <col min="12023" max="12023" width="15.140625" style="5" customWidth="1"/>
    <col min="12024" max="12032" width="14.42578125" style="5" customWidth="1"/>
    <col min="12033" max="12033" width="15.140625" style="5" customWidth="1"/>
    <col min="12034" max="12034" width="12.5703125" style="5" customWidth="1"/>
    <col min="12035" max="12035" width="16.140625" style="5" customWidth="1"/>
    <col min="12036" max="12036" width="14.42578125" style="5" customWidth="1"/>
    <col min="12037" max="12037" width="9.85546875" style="5" bestFit="1" customWidth="1"/>
    <col min="12038" max="12267" width="9.140625" style="5"/>
    <col min="12268" max="12268" width="54.5703125" style="5" customWidth="1"/>
    <col min="12269" max="12276" width="14.42578125" style="5" customWidth="1"/>
    <col min="12277" max="12277" width="15.42578125" style="5" customWidth="1"/>
    <col min="12278" max="12278" width="15.5703125" style="5" customWidth="1"/>
    <col min="12279" max="12279" width="15.140625" style="5" customWidth="1"/>
    <col min="12280" max="12288" width="14.42578125" style="5" customWidth="1"/>
    <col min="12289" max="12289" width="15.140625" style="5" customWidth="1"/>
    <col min="12290" max="12290" width="12.5703125" style="5" customWidth="1"/>
    <col min="12291" max="12291" width="16.140625" style="5" customWidth="1"/>
    <col min="12292" max="12292" width="14.42578125" style="5" customWidth="1"/>
    <col min="12293" max="12293" width="9.85546875" style="5" bestFit="1" customWidth="1"/>
    <col min="12294" max="12523" width="9.140625" style="5"/>
    <col min="12524" max="12524" width="54.5703125" style="5" customWidth="1"/>
    <col min="12525" max="12532" width="14.42578125" style="5" customWidth="1"/>
    <col min="12533" max="12533" width="15.42578125" style="5" customWidth="1"/>
    <col min="12534" max="12534" width="15.5703125" style="5" customWidth="1"/>
    <col min="12535" max="12535" width="15.140625" style="5" customWidth="1"/>
    <col min="12536" max="12544" width="14.42578125" style="5" customWidth="1"/>
    <col min="12545" max="12545" width="15.140625" style="5" customWidth="1"/>
    <col min="12546" max="12546" width="12.5703125" style="5" customWidth="1"/>
    <col min="12547" max="12547" width="16.140625" style="5" customWidth="1"/>
    <col min="12548" max="12548" width="14.42578125" style="5" customWidth="1"/>
    <col min="12549" max="12549" width="9.85546875" style="5" bestFit="1" customWidth="1"/>
    <col min="12550" max="12779" width="9.140625" style="5"/>
    <col min="12780" max="12780" width="54.5703125" style="5" customWidth="1"/>
    <col min="12781" max="12788" width="14.42578125" style="5" customWidth="1"/>
    <col min="12789" max="12789" width="15.42578125" style="5" customWidth="1"/>
    <col min="12790" max="12790" width="15.5703125" style="5" customWidth="1"/>
    <col min="12791" max="12791" width="15.140625" style="5" customWidth="1"/>
    <col min="12792" max="12800" width="14.42578125" style="5" customWidth="1"/>
    <col min="12801" max="12801" width="15.140625" style="5" customWidth="1"/>
    <col min="12802" max="12802" width="12.5703125" style="5" customWidth="1"/>
    <col min="12803" max="12803" width="16.140625" style="5" customWidth="1"/>
    <col min="12804" max="12804" width="14.42578125" style="5" customWidth="1"/>
    <col min="12805" max="12805" width="9.85546875" style="5" bestFit="1" customWidth="1"/>
    <col min="12806" max="13035" width="9.140625" style="5"/>
    <col min="13036" max="13036" width="54.5703125" style="5" customWidth="1"/>
    <col min="13037" max="13044" width="14.42578125" style="5" customWidth="1"/>
    <col min="13045" max="13045" width="15.42578125" style="5" customWidth="1"/>
    <col min="13046" max="13046" width="15.5703125" style="5" customWidth="1"/>
    <col min="13047" max="13047" width="15.140625" style="5" customWidth="1"/>
    <col min="13048" max="13056" width="14.42578125" style="5" customWidth="1"/>
    <col min="13057" max="13057" width="15.140625" style="5" customWidth="1"/>
    <col min="13058" max="13058" width="12.5703125" style="5" customWidth="1"/>
    <col min="13059" max="13059" width="16.140625" style="5" customWidth="1"/>
    <col min="13060" max="13060" width="14.42578125" style="5" customWidth="1"/>
    <col min="13061" max="13061" width="9.85546875" style="5" bestFit="1" customWidth="1"/>
    <col min="13062" max="13291" width="9.140625" style="5"/>
    <col min="13292" max="13292" width="54.5703125" style="5" customWidth="1"/>
    <col min="13293" max="13300" width="14.42578125" style="5" customWidth="1"/>
    <col min="13301" max="13301" width="15.42578125" style="5" customWidth="1"/>
    <col min="13302" max="13302" width="15.5703125" style="5" customWidth="1"/>
    <col min="13303" max="13303" width="15.140625" style="5" customWidth="1"/>
    <col min="13304" max="13312" width="14.42578125" style="5" customWidth="1"/>
    <col min="13313" max="13313" width="15.140625" style="5" customWidth="1"/>
    <col min="13314" max="13314" width="12.5703125" style="5" customWidth="1"/>
    <col min="13315" max="13315" width="16.140625" style="5" customWidth="1"/>
    <col min="13316" max="13316" width="14.42578125" style="5" customWidth="1"/>
    <col min="13317" max="13317" width="9.85546875" style="5" bestFit="1" customWidth="1"/>
    <col min="13318" max="13547" width="9.140625" style="5"/>
    <col min="13548" max="13548" width="54.5703125" style="5" customWidth="1"/>
    <col min="13549" max="13556" width="14.42578125" style="5" customWidth="1"/>
    <col min="13557" max="13557" width="15.42578125" style="5" customWidth="1"/>
    <col min="13558" max="13558" width="15.5703125" style="5" customWidth="1"/>
    <col min="13559" max="13559" width="15.140625" style="5" customWidth="1"/>
    <col min="13560" max="13568" width="14.42578125" style="5" customWidth="1"/>
    <col min="13569" max="13569" width="15.140625" style="5" customWidth="1"/>
    <col min="13570" max="13570" width="12.5703125" style="5" customWidth="1"/>
    <col min="13571" max="13571" width="16.140625" style="5" customWidth="1"/>
    <col min="13572" max="13572" width="14.42578125" style="5" customWidth="1"/>
    <col min="13573" max="13573" width="9.85546875" style="5" bestFit="1" customWidth="1"/>
    <col min="13574" max="13803" width="9.140625" style="5"/>
    <col min="13804" max="13804" width="54.5703125" style="5" customWidth="1"/>
    <col min="13805" max="13812" width="14.42578125" style="5" customWidth="1"/>
    <col min="13813" max="13813" width="15.42578125" style="5" customWidth="1"/>
    <col min="13814" max="13814" width="15.5703125" style="5" customWidth="1"/>
    <col min="13815" max="13815" width="15.140625" style="5" customWidth="1"/>
    <col min="13816" max="13824" width="14.42578125" style="5" customWidth="1"/>
    <col min="13825" max="13825" width="15.140625" style="5" customWidth="1"/>
    <col min="13826" max="13826" width="12.5703125" style="5" customWidth="1"/>
    <col min="13827" max="13827" width="16.140625" style="5" customWidth="1"/>
    <col min="13828" max="13828" width="14.42578125" style="5" customWidth="1"/>
    <col min="13829" max="13829" width="9.85546875" style="5" bestFit="1" customWidth="1"/>
    <col min="13830" max="14059" width="9.140625" style="5"/>
    <col min="14060" max="14060" width="54.5703125" style="5" customWidth="1"/>
    <col min="14061" max="14068" width="14.42578125" style="5" customWidth="1"/>
    <col min="14069" max="14069" width="15.42578125" style="5" customWidth="1"/>
    <col min="14070" max="14070" width="15.5703125" style="5" customWidth="1"/>
    <col min="14071" max="14071" width="15.140625" style="5" customWidth="1"/>
    <col min="14072" max="14080" width="14.42578125" style="5" customWidth="1"/>
    <col min="14081" max="14081" width="15.140625" style="5" customWidth="1"/>
    <col min="14082" max="14082" width="12.5703125" style="5" customWidth="1"/>
    <col min="14083" max="14083" width="16.140625" style="5" customWidth="1"/>
    <col min="14084" max="14084" width="14.42578125" style="5" customWidth="1"/>
    <col min="14085" max="14085" width="9.85546875" style="5" bestFit="1" customWidth="1"/>
    <col min="14086" max="14315" width="9.140625" style="5"/>
    <col min="14316" max="14316" width="54.5703125" style="5" customWidth="1"/>
    <col min="14317" max="14324" width="14.42578125" style="5" customWidth="1"/>
    <col min="14325" max="14325" width="15.42578125" style="5" customWidth="1"/>
    <col min="14326" max="14326" width="15.5703125" style="5" customWidth="1"/>
    <col min="14327" max="14327" width="15.140625" style="5" customWidth="1"/>
    <col min="14328" max="14336" width="14.42578125" style="5" customWidth="1"/>
    <col min="14337" max="14337" width="15.140625" style="5" customWidth="1"/>
    <col min="14338" max="14338" width="12.5703125" style="5" customWidth="1"/>
    <col min="14339" max="14339" width="16.140625" style="5" customWidth="1"/>
    <col min="14340" max="14340" width="14.42578125" style="5" customWidth="1"/>
    <col min="14341" max="14341" width="9.85546875" style="5" bestFit="1" customWidth="1"/>
    <col min="14342" max="14571" width="9.140625" style="5"/>
    <col min="14572" max="14572" width="54.5703125" style="5" customWidth="1"/>
    <col min="14573" max="14580" width="14.42578125" style="5" customWidth="1"/>
    <col min="14581" max="14581" width="15.42578125" style="5" customWidth="1"/>
    <col min="14582" max="14582" width="15.5703125" style="5" customWidth="1"/>
    <col min="14583" max="14583" width="15.140625" style="5" customWidth="1"/>
    <col min="14584" max="14592" width="14.42578125" style="5" customWidth="1"/>
    <col min="14593" max="14593" width="15.140625" style="5" customWidth="1"/>
    <col min="14594" max="14594" width="12.5703125" style="5" customWidth="1"/>
    <col min="14595" max="14595" width="16.140625" style="5" customWidth="1"/>
    <col min="14596" max="14596" width="14.42578125" style="5" customWidth="1"/>
    <col min="14597" max="14597" width="9.85546875" style="5" bestFit="1" customWidth="1"/>
    <col min="14598" max="14827" width="9.140625" style="5"/>
    <col min="14828" max="14828" width="54.5703125" style="5" customWidth="1"/>
    <col min="14829" max="14836" width="14.42578125" style="5" customWidth="1"/>
    <col min="14837" max="14837" width="15.42578125" style="5" customWidth="1"/>
    <col min="14838" max="14838" width="15.5703125" style="5" customWidth="1"/>
    <col min="14839" max="14839" width="15.140625" style="5" customWidth="1"/>
    <col min="14840" max="14848" width="14.42578125" style="5" customWidth="1"/>
    <col min="14849" max="14849" width="15.140625" style="5" customWidth="1"/>
    <col min="14850" max="14850" width="12.5703125" style="5" customWidth="1"/>
    <col min="14851" max="14851" width="16.140625" style="5" customWidth="1"/>
    <col min="14852" max="14852" width="14.42578125" style="5" customWidth="1"/>
    <col min="14853" max="14853" width="9.85546875" style="5" bestFit="1" customWidth="1"/>
    <col min="14854" max="15083" width="9.140625" style="5"/>
    <col min="15084" max="15084" width="54.5703125" style="5" customWidth="1"/>
    <col min="15085" max="15092" width="14.42578125" style="5" customWidth="1"/>
    <col min="15093" max="15093" width="15.42578125" style="5" customWidth="1"/>
    <col min="15094" max="15094" width="15.5703125" style="5" customWidth="1"/>
    <col min="15095" max="15095" width="15.140625" style="5" customWidth="1"/>
    <col min="15096" max="15104" width="14.42578125" style="5" customWidth="1"/>
    <col min="15105" max="15105" width="15.140625" style="5" customWidth="1"/>
    <col min="15106" max="15106" width="12.5703125" style="5" customWidth="1"/>
    <col min="15107" max="15107" width="16.140625" style="5" customWidth="1"/>
    <col min="15108" max="15108" width="14.42578125" style="5" customWidth="1"/>
    <col min="15109" max="15109" width="9.85546875" style="5" bestFit="1" customWidth="1"/>
    <col min="15110" max="15339" width="9.140625" style="5"/>
    <col min="15340" max="15340" width="54.5703125" style="5" customWidth="1"/>
    <col min="15341" max="15348" width="14.42578125" style="5" customWidth="1"/>
    <col min="15349" max="15349" width="15.42578125" style="5" customWidth="1"/>
    <col min="15350" max="15350" width="15.5703125" style="5" customWidth="1"/>
    <col min="15351" max="15351" width="15.140625" style="5" customWidth="1"/>
    <col min="15352" max="15360" width="14.42578125" style="5" customWidth="1"/>
    <col min="15361" max="15361" width="15.140625" style="5" customWidth="1"/>
    <col min="15362" max="15362" width="12.5703125" style="5" customWidth="1"/>
    <col min="15363" max="15363" width="16.140625" style="5" customWidth="1"/>
    <col min="15364" max="15364" width="14.42578125" style="5" customWidth="1"/>
    <col min="15365" max="15365" width="9.85546875" style="5" bestFit="1" customWidth="1"/>
    <col min="15366" max="15595" width="9.140625" style="5"/>
    <col min="15596" max="15596" width="54.5703125" style="5" customWidth="1"/>
    <col min="15597" max="15604" width="14.42578125" style="5" customWidth="1"/>
    <col min="15605" max="15605" width="15.42578125" style="5" customWidth="1"/>
    <col min="15606" max="15606" width="15.5703125" style="5" customWidth="1"/>
    <col min="15607" max="15607" width="15.140625" style="5" customWidth="1"/>
    <col min="15608" max="15616" width="14.42578125" style="5" customWidth="1"/>
    <col min="15617" max="15617" width="15.140625" style="5" customWidth="1"/>
    <col min="15618" max="15618" width="12.5703125" style="5" customWidth="1"/>
    <col min="15619" max="15619" width="16.140625" style="5" customWidth="1"/>
    <col min="15620" max="15620" width="14.42578125" style="5" customWidth="1"/>
    <col min="15621" max="15621" width="9.85546875" style="5" bestFit="1" customWidth="1"/>
    <col min="15622" max="15851" width="9.140625" style="5"/>
    <col min="15852" max="15852" width="54.5703125" style="5" customWidth="1"/>
    <col min="15853" max="15860" width="14.42578125" style="5" customWidth="1"/>
    <col min="15861" max="15861" width="15.42578125" style="5" customWidth="1"/>
    <col min="15862" max="15862" width="15.5703125" style="5" customWidth="1"/>
    <col min="15863" max="15863" width="15.140625" style="5" customWidth="1"/>
    <col min="15864" max="15872" width="14.42578125" style="5" customWidth="1"/>
    <col min="15873" max="15873" width="15.140625" style="5" customWidth="1"/>
    <col min="15874" max="15874" width="12.5703125" style="5" customWidth="1"/>
    <col min="15875" max="15875" width="16.140625" style="5" customWidth="1"/>
    <col min="15876" max="15876" width="14.42578125" style="5" customWidth="1"/>
    <col min="15877" max="15877" width="9.85546875" style="5" bestFit="1" customWidth="1"/>
    <col min="15878" max="16107" width="9.140625" style="5"/>
    <col min="16108" max="16108" width="54.5703125" style="5" customWidth="1"/>
    <col min="16109" max="16116" width="14.42578125" style="5" customWidth="1"/>
    <col min="16117" max="16117" width="15.42578125" style="5" customWidth="1"/>
    <col min="16118" max="16118" width="15.5703125" style="5" customWidth="1"/>
    <col min="16119" max="16119" width="15.140625" style="5" customWidth="1"/>
    <col min="16120" max="16128" width="14.42578125" style="5" customWidth="1"/>
    <col min="16129" max="16129" width="15.140625" style="5" customWidth="1"/>
    <col min="16130" max="16130" width="12.5703125" style="5" customWidth="1"/>
    <col min="16131" max="16131" width="16.140625" style="5" customWidth="1"/>
    <col min="16132" max="16132" width="14.42578125" style="5" customWidth="1"/>
    <col min="16133" max="16133" width="9.85546875" style="5" bestFit="1" customWidth="1"/>
    <col min="16134" max="16384" width="9.140625" style="5"/>
  </cols>
  <sheetData>
    <row r="1" spans="1:11" hidden="1">
      <c r="A1" s="1" t="s">
        <v>0</v>
      </c>
      <c r="B1" s="2"/>
      <c r="C1" s="2"/>
      <c r="D1" s="3"/>
      <c r="E1" s="3"/>
      <c r="F1" s="2"/>
      <c r="G1" s="2"/>
      <c r="H1" s="3"/>
      <c r="I1" s="3"/>
      <c r="J1" s="4" t="s">
        <v>1</v>
      </c>
      <c r="K1" s="4"/>
    </row>
    <row r="2" spans="1:11">
      <c r="A2" s="1" t="s">
        <v>0</v>
      </c>
      <c r="B2" s="2"/>
      <c r="C2" s="2"/>
      <c r="D2" s="3"/>
      <c r="E2" s="3"/>
      <c r="F2" s="2"/>
      <c r="G2" s="2"/>
      <c r="H2" s="3"/>
      <c r="I2" s="3"/>
      <c r="J2" s="4" t="s">
        <v>109</v>
      </c>
      <c r="K2" s="4"/>
    </row>
    <row r="3" spans="1:11" hidden="1">
      <c r="A3" s="6" t="s">
        <v>2</v>
      </c>
      <c r="B3" s="2"/>
      <c r="C3" s="2"/>
      <c r="D3" s="7">
        <v>18340647</v>
      </c>
      <c r="E3" s="7"/>
      <c r="F3" s="2"/>
      <c r="G3" s="2"/>
      <c r="H3" s="7">
        <v>18340647</v>
      </c>
      <c r="I3" s="7"/>
    </row>
    <row r="4" spans="1:11">
      <c r="A4" s="8"/>
      <c r="B4" s="2"/>
      <c r="C4" s="2"/>
      <c r="D4" s="9"/>
      <c r="E4" s="10"/>
      <c r="F4" s="2"/>
      <c r="G4" s="2"/>
      <c r="H4" s="9"/>
      <c r="I4" s="10"/>
      <c r="J4" s="11"/>
    </row>
    <row r="5" spans="1:1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12" t="s">
        <v>110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9.5">
      <c r="A7" s="13" t="s">
        <v>4</v>
      </c>
      <c r="B7" s="14"/>
      <c r="C7" s="15"/>
      <c r="D7" s="16"/>
      <c r="E7" s="16"/>
      <c r="F7" s="14"/>
      <c r="G7" s="15"/>
      <c r="H7" s="16"/>
      <c r="I7" s="16"/>
      <c r="J7" s="17" t="s">
        <v>5</v>
      </c>
      <c r="K7" s="17"/>
    </row>
    <row r="8" spans="1:11" ht="18.75" customHeight="1">
      <c r="A8" s="18" t="s">
        <v>6</v>
      </c>
      <c r="B8" s="19" t="s">
        <v>7</v>
      </c>
      <c r="C8" s="20"/>
      <c r="D8" s="20"/>
      <c r="E8" s="21"/>
      <c r="F8" s="19" t="s">
        <v>8</v>
      </c>
      <c r="G8" s="20"/>
      <c r="H8" s="20"/>
      <c r="I8" s="21"/>
      <c r="J8" s="22" t="s">
        <v>9</v>
      </c>
      <c r="K8" s="22"/>
    </row>
    <row r="9" spans="1:11" ht="18.75" customHeight="1">
      <c r="A9" s="23"/>
      <c r="B9" s="24" t="s">
        <v>10</v>
      </c>
      <c r="C9" s="25" t="s">
        <v>11</v>
      </c>
      <c r="D9" s="19" t="s">
        <v>12</v>
      </c>
      <c r="E9" s="21"/>
      <c r="F9" s="24" t="s">
        <v>10</v>
      </c>
      <c r="G9" s="25" t="s">
        <v>11</v>
      </c>
      <c r="H9" s="19" t="s">
        <v>12</v>
      </c>
      <c r="I9" s="21"/>
      <c r="J9" s="26" t="s">
        <v>13</v>
      </c>
      <c r="K9" s="26" t="s">
        <v>11</v>
      </c>
    </row>
    <row r="10" spans="1:11" ht="57.75" customHeight="1">
      <c r="A10" s="27"/>
      <c r="B10" s="28"/>
      <c r="C10" s="28"/>
      <c r="D10" s="29" t="s">
        <v>14</v>
      </c>
      <c r="E10" s="29" t="s">
        <v>15</v>
      </c>
      <c r="F10" s="28"/>
      <c r="G10" s="28"/>
      <c r="H10" s="29" t="s">
        <v>14</v>
      </c>
      <c r="I10" s="29" t="s">
        <v>15</v>
      </c>
      <c r="J10" s="30"/>
      <c r="K10" s="30"/>
    </row>
    <row r="11" spans="1:11">
      <c r="A11" s="29"/>
      <c r="B11" s="31">
        <v>1</v>
      </c>
      <c r="C11" s="31">
        <v>2</v>
      </c>
      <c r="D11" s="32"/>
      <c r="E11" s="32"/>
      <c r="F11" s="31">
        <v>3</v>
      </c>
      <c r="G11" s="31">
        <v>4</v>
      </c>
      <c r="H11" s="29" t="s">
        <v>16</v>
      </c>
      <c r="I11" s="29" t="s">
        <v>16</v>
      </c>
      <c r="J11" s="33" t="s">
        <v>17</v>
      </c>
      <c r="K11" s="33" t="s">
        <v>18</v>
      </c>
    </row>
    <row r="12" spans="1:11">
      <c r="A12" s="29" t="s">
        <v>19</v>
      </c>
      <c r="B12" s="34">
        <f>'[1]phan cap'!F10</f>
        <v>16016000</v>
      </c>
      <c r="C12" s="34">
        <f>D12+E12</f>
        <v>11938021.6</v>
      </c>
      <c r="D12" s="35">
        <f>'[1]phan cap'!H10</f>
        <v>6595303.5999999996</v>
      </c>
      <c r="E12" s="35">
        <f>'[1]phan cap'!I10</f>
        <v>5342718</v>
      </c>
      <c r="F12" s="34">
        <f>'[1]phan cap'!N10</f>
        <v>15445000</v>
      </c>
      <c r="G12" s="34">
        <f>H12+I12</f>
        <v>11881637</v>
      </c>
      <c r="H12" s="35">
        <f>'[1]phan cap'!P10</f>
        <v>8625014</v>
      </c>
      <c r="I12" s="35">
        <f>'[1]phan cap'!Q10</f>
        <v>3256623</v>
      </c>
      <c r="J12" s="36">
        <f>F12/B12*100</f>
        <v>96.434815184815179</v>
      </c>
      <c r="K12" s="36">
        <f>G12/C12*100</f>
        <v>99.52768890952585</v>
      </c>
    </row>
    <row r="13" spans="1:11">
      <c r="A13" s="37" t="s">
        <v>20</v>
      </c>
      <c r="B13" s="38">
        <f>'[1]phan cap'!F11</f>
        <v>3316000</v>
      </c>
      <c r="C13" s="39">
        <f t="shared" ref="C13:C76" si="0">D13+E13</f>
        <v>0</v>
      </c>
      <c r="D13" s="39">
        <f>'[1]phan cap'!H11</f>
        <v>0</v>
      </c>
      <c r="E13" s="39">
        <f>'[1]phan cap'!I11</f>
        <v>0</v>
      </c>
      <c r="F13" s="38">
        <f>'[1]phan cap'!N11</f>
        <v>1985000</v>
      </c>
      <c r="G13" s="39">
        <f t="shared" ref="G13:G76" si="1">H13+I13</f>
        <v>0</v>
      </c>
      <c r="H13" s="39">
        <f>'[1]phan cap'!P11</f>
        <v>0</v>
      </c>
      <c r="I13" s="39">
        <f>'[1]phan cap'!Q11</f>
        <v>0</v>
      </c>
      <c r="J13" s="36">
        <f t="shared" ref="J13:K76" si="2">F13/B13*100</f>
        <v>59.861278648974668</v>
      </c>
      <c r="K13" s="36"/>
    </row>
    <row r="14" spans="1:11">
      <c r="A14" s="40" t="s">
        <v>21</v>
      </c>
      <c r="B14" s="41">
        <f>'[1]phan cap'!F12</f>
        <v>585000</v>
      </c>
      <c r="C14" s="42">
        <f t="shared" si="0"/>
        <v>0</v>
      </c>
      <c r="D14" s="42">
        <f>'[1]phan cap'!H12</f>
        <v>0</v>
      </c>
      <c r="E14" s="42">
        <f>'[1]phan cap'!I12</f>
        <v>0</v>
      </c>
      <c r="F14" s="41">
        <f>'[1]phan cap'!N12</f>
        <v>304000</v>
      </c>
      <c r="G14" s="42">
        <f t="shared" si="1"/>
        <v>0</v>
      </c>
      <c r="H14" s="42">
        <f>'[1]phan cap'!P12</f>
        <v>0</v>
      </c>
      <c r="I14" s="42">
        <f>'[1]phan cap'!Q12</f>
        <v>0</v>
      </c>
      <c r="J14" s="43">
        <f t="shared" si="2"/>
        <v>51.965811965811973</v>
      </c>
      <c r="K14" s="43"/>
    </row>
    <row r="15" spans="1:11">
      <c r="A15" s="44" t="s">
        <v>22</v>
      </c>
      <c r="B15" s="45">
        <f>'[1]phan cap'!F13</f>
        <v>2714600</v>
      </c>
      <c r="C15" s="46">
        <f t="shared" si="0"/>
        <v>0</v>
      </c>
      <c r="D15" s="46">
        <f>'[1]phan cap'!H13</f>
        <v>0</v>
      </c>
      <c r="E15" s="46">
        <f>'[1]phan cap'!I13</f>
        <v>0</v>
      </c>
      <c r="F15" s="45">
        <f>'[1]phan cap'!N13</f>
        <v>1669000</v>
      </c>
      <c r="G15" s="46">
        <f t="shared" si="1"/>
        <v>0</v>
      </c>
      <c r="H15" s="46">
        <f>'[1]phan cap'!P13</f>
        <v>0</v>
      </c>
      <c r="I15" s="46">
        <f>'[1]phan cap'!Q13</f>
        <v>0</v>
      </c>
      <c r="J15" s="47">
        <f t="shared" si="2"/>
        <v>61.482354674721876</v>
      </c>
      <c r="K15" s="47"/>
    </row>
    <row r="16" spans="1:11">
      <c r="A16" s="44" t="s">
        <v>23</v>
      </c>
      <c r="B16" s="45">
        <f>'[1]phan cap'!F14</f>
        <v>14560</v>
      </c>
      <c r="C16" s="46">
        <f t="shared" si="0"/>
        <v>0</v>
      </c>
      <c r="D16" s="46">
        <f>'[1]phan cap'!H14</f>
        <v>0</v>
      </c>
      <c r="E16" s="46">
        <f>'[1]phan cap'!I14</f>
        <v>0</v>
      </c>
      <c r="F16" s="45">
        <f>'[1]phan cap'!N14</f>
        <v>12000</v>
      </c>
      <c r="G16" s="46">
        <f t="shared" si="1"/>
        <v>0</v>
      </c>
      <c r="H16" s="46">
        <f>'[1]phan cap'!P14</f>
        <v>0</v>
      </c>
      <c r="I16" s="46">
        <f>'[1]phan cap'!Q14</f>
        <v>0</v>
      </c>
      <c r="J16" s="47">
        <f t="shared" si="2"/>
        <v>82.417582417582409</v>
      </c>
      <c r="K16" s="47"/>
    </row>
    <row r="17" spans="1:14">
      <c r="A17" s="44" t="s">
        <v>24</v>
      </c>
      <c r="B17" s="46">
        <f>'[1]phan cap'!F15</f>
        <v>0</v>
      </c>
      <c r="C17" s="46">
        <f t="shared" si="0"/>
        <v>0</v>
      </c>
      <c r="D17" s="46">
        <f>'[1]phan cap'!H15</f>
        <v>0</v>
      </c>
      <c r="E17" s="46">
        <f>'[1]phan cap'!I15</f>
        <v>0</v>
      </c>
      <c r="F17" s="46">
        <f>'[1]phan cap'!N15</f>
        <v>0</v>
      </c>
      <c r="G17" s="46">
        <f t="shared" si="1"/>
        <v>0</v>
      </c>
      <c r="H17" s="46">
        <f>'[1]phan cap'!P15</f>
        <v>0</v>
      </c>
      <c r="I17" s="46">
        <f>'[1]phan cap'!Q15</f>
        <v>0</v>
      </c>
      <c r="J17" s="47"/>
      <c r="K17" s="47"/>
    </row>
    <row r="18" spans="1:14">
      <c r="A18" s="48" t="s">
        <v>25</v>
      </c>
      <c r="B18" s="45">
        <f>'[1]phan cap'!F16</f>
        <v>1840</v>
      </c>
      <c r="C18" s="46">
        <f t="shared" si="0"/>
        <v>0</v>
      </c>
      <c r="D18" s="46">
        <f>'[1]phan cap'!H16</f>
        <v>0</v>
      </c>
      <c r="E18" s="46">
        <f>'[1]phan cap'!I16</f>
        <v>0</v>
      </c>
      <c r="F18" s="46">
        <f>'[1]phan cap'!N16</f>
        <v>0</v>
      </c>
      <c r="G18" s="46">
        <f t="shared" si="1"/>
        <v>0</v>
      </c>
      <c r="H18" s="46">
        <f>'[1]phan cap'!P16</f>
        <v>0</v>
      </c>
      <c r="I18" s="46">
        <f>'[1]phan cap'!Q16</f>
        <v>0</v>
      </c>
      <c r="J18" s="47"/>
      <c r="K18" s="47"/>
    </row>
    <row r="19" spans="1:14">
      <c r="A19" s="37" t="s">
        <v>26</v>
      </c>
      <c r="B19" s="38">
        <f>'[1]phan cap'!F17</f>
        <v>12700000</v>
      </c>
      <c r="C19" s="38">
        <f t="shared" si="0"/>
        <v>11938021.6</v>
      </c>
      <c r="D19" s="39">
        <f>'[1]phan cap'!H17</f>
        <v>6595303.5999999996</v>
      </c>
      <c r="E19" s="39">
        <f>'[1]phan cap'!I17</f>
        <v>5342718</v>
      </c>
      <c r="F19" s="38">
        <f>'[1]phan cap'!N17</f>
        <v>13460000</v>
      </c>
      <c r="G19" s="38">
        <f t="shared" si="1"/>
        <v>11881637</v>
      </c>
      <c r="H19" s="39">
        <f>'[1]phan cap'!P17</f>
        <v>8625014</v>
      </c>
      <c r="I19" s="39">
        <f>'[1]phan cap'!Q17</f>
        <v>3256623</v>
      </c>
      <c r="J19" s="36">
        <f t="shared" si="2"/>
        <v>105.98425196850394</v>
      </c>
      <c r="K19" s="36">
        <f t="shared" si="2"/>
        <v>99.52768890952585</v>
      </c>
      <c r="L19" s="11"/>
      <c r="M19" s="11"/>
      <c r="N19" s="11"/>
    </row>
    <row r="20" spans="1:14" s="53" customFormat="1" ht="39">
      <c r="A20" s="49" t="s">
        <v>27</v>
      </c>
      <c r="B20" s="50">
        <f>'[1]phan cap'!F18</f>
        <v>12050000</v>
      </c>
      <c r="C20" s="50">
        <f t="shared" si="0"/>
        <v>11288021.6</v>
      </c>
      <c r="D20" s="51">
        <f>'[1]phan cap'!H18</f>
        <v>6550303.5999999996</v>
      </c>
      <c r="E20" s="51">
        <f>'[1]phan cap'!I18</f>
        <v>4737718</v>
      </c>
      <c r="F20" s="50">
        <f>'[1]phan cap'!N18</f>
        <v>12610000</v>
      </c>
      <c r="G20" s="50">
        <f t="shared" si="1"/>
        <v>11031637</v>
      </c>
      <c r="H20" s="51">
        <f>'[1]phan cap'!P18</f>
        <v>8325014</v>
      </c>
      <c r="I20" s="51">
        <f>'[1]phan cap'!Q18</f>
        <v>2706623</v>
      </c>
      <c r="J20" s="52">
        <f t="shared" si="2"/>
        <v>104.64730290456433</v>
      </c>
      <c r="K20" s="52">
        <f t="shared" si="2"/>
        <v>97.72870207831636</v>
      </c>
    </row>
    <row r="21" spans="1:14">
      <c r="A21" s="54" t="s">
        <v>28</v>
      </c>
      <c r="B21" s="55">
        <f>'[1]phan cap'!F19</f>
        <v>430000</v>
      </c>
      <c r="C21" s="55">
        <f t="shared" si="0"/>
        <v>421401.59999999998</v>
      </c>
      <c r="D21" s="56">
        <f>'[1]phan cap'!H19</f>
        <v>421401.59999999998</v>
      </c>
      <c r="E21" s="56">
        <f>'[1]phan cap'!I19</f>
        <v>0</v>
      </c>
      <c r="F21" s="55">
        <f>'[1]phan cap'!N19</f>
        <v>500000</v>
      </c>
      <c r="G21" s="55">
        <f t="shared" si="1"/>
        <v>450000</v>
      </c>
      <c r="H21" s="56">
        <f>'[1]phan cap'!P19</f>
        <v>435960</v>
      </c>
      <c r="I21" s="56">
        <f>'[1]phan cap'!Q19</f>
        <v>14040</v>
      </c>
      <c r="J21" s="57">
        <f t="shared" si="2"/>
        <v>116.27906976744187</v>
      </c>
      <c r="K21" s="57">
        <f t="shared" si="2"/>
        <v>106.78649535265173</v>
      </c>
      <c r="L21" s="11"/>
      <c r="M21" s="11"/>
    </row>
    <row r="22" spans="1:14">
      <c r="A22" s="44" t="s">
        <v>29</v>
      </c>
      <c r="B22" s="45">
        <f>'[1]phan cap'!F20</f>
        <v>350000</v>
      </c>
      <c r="C22" s="45">
        <f t="shared" si="0"/>
        <v>343000</v>
      </c>
      <c r="D22" s="46">
        <f>'[1]phan cap'!H20</f>
        <v>343000</v>
      </c>
      <c r="E22" s="46">
        <f>'[1]phan cap'!I20</f>
        <v>0</v>
      </c>
      <c r="F22" s="45">
        <f>'[1]phan cap'!N20</f>
        <v>417000</v>
      </c>
      <c r="G22" s="45">
        <f t="shared" si="1"/>
        <v>375300</v>
      </c>
      <c r="H22" s="46">
        <f>'[1]phan cap'!P20</f>
        <v>369360</v>
      </c>
      <c r="I22" s="46">
        <f>'[1]phan cap'!Q20</f>
        <v>5940</v>
      </c>
      <c r="J22" s="47">
        <f t="shared" si="2"/>
        <v>119.14285714285715</v>
      </c>
      <c r="K22" s="47">
        <f t="shared" si="2"/>
        <v>109.41690962099125</v>
      </c>
    </row>
    <row r="23" spans="1:14">
      <c r="A23" s="44" t="s">
        <v>30</v>
      </c>
      <c r="B23" s="45">
        <f>'[1]phan cap'!F21</f>
        <v>79920</v>
      </c>
      <c r="C23" s="45">
        <f t="shared" si="0"/>
        <v>78321.600000000006</v>
      </c>
      <c r="D23" s="46">
        <f>'[1]phan cap'!H21</f>
        <v>78321.600000000006</v>
      </c>
      <c r="E23" s="46">
        <f>'[1]phan cap'!I21</f>
        <v>0</v>
      </c>
      <c r="F23" s="45">
        <f>'[1]phan cap'!N21</f>
        <v>83000</v>
      </c>
      <c r="G23" s="45">
        <f t="shared" si="1"/>
        <v>74700</v>
      </c>
      <c r="H23" s="46">
        <f>'[1]phan cap'!P21</f>
        <v>66600</v>
      </c>
      <c r="I23" s="46">
        <f>'[1]phan cap'!Q21</f>
        <v>8100</v>
      </c>
      <c r="J23" s="47">
        <f t="shared" si="2"/>
        <v>103.85385385385386</v>
      </c>
      <c r="K23" s="47">
        <f t="shared" si="2"/>
        <v>95.375988233131082</v>
      </c>
    </row>
    <row r="24" spans="1:14">
      <c r="A24" s="44" t="s">
        <v>31</v>
      </c>
      <c r="B24" s="46">
        <f>'[1]phan cap'!F22</f>
        <v>0</v>
      </c>
      <c r="C24" s="46">
        <f t="shared" si="0"/>
        <v>0</v>
      </c>
      <c r="D24" s="46">
        <f>'[1]phan cap'!H22</f>
        <v>0</v>
      </c>
      <c r="E24" s="46">
        <f>'[1]phan cap'!I22</f>
        <v>0</v>
      </c>
      <c r="F24" s="46">
        <f>'[1]phan cap'!N22</f>
        <v>0</v>
      </c>
      <c r="G24" s="46">
        <f t="shared" si="1"/>
        <v>0</v>
      </c>
      <c r="H24" s="46">
        <f>'[1]phan cap'!P22</f>
        <v>0</v>
      </c>
      <c r="I24" s="46">
        <f>'[1]phan cap'!Q22</f>
        <v>0</v>
      </c>
      <c r="J24" s="47"/>
      <c r="K24" s="47"/>
    </row>
    <row r="25" spans="1:14">
      <c r="A25" s="44" t="s">
        <v>32</v>
      </c>
      <c r="B25" s="45">
        <f>'[1]phan cap'!F23</f>
        <v>80</v>
      </c>
      <c r="C25" s="45">
        <f t="shared" si="0"/>
        <v>80</v>
      </c>
      <c r="D25" s="46">
        <f>'[1]phan cap'!H23</f>
        <v>80</v>
      </c>
      <c r="E25" s="46">
        <f>'[1]phan cap'!I23</f>
        <v>0</v>
      </c>
      <c r="F25" s="46">
        <f>'[1]phan cap'!N23</f>
        <v>0</v>
      </c>
      <c r="G25" s="46">
        <f t="shared" si="1"/>
        <v>0</v>
      </c>
      <c r="H25" s="46">
        <f>'[1]phan cap'!P23</f>
        <v>0</v>
      </c>
      <c r="I25" s="46">
        <f>'[1]phan cap'!Q23</f>
        <v>0</v>
      </c>
      <c r="J25" s="47"/>
      <c r="K25" s="47"/>
    </row>
    <row r="26" spans="1:14">
      <c r="A26" s="58" t="s">
        <v>33</v>
      </c>
      <c r="B26" s="59">
        <f>'[1]phan cap'!F24</f>
        <v>3093000</v>
      </c>
      <c r="C26" s="59">
        <f t="shared" si="0"/>
        <v>3031600</v>
      </c>
      <c r="D26" s="60">
        <f>'[1]phan cap'!H24</f>
        <v>3031600</v>
      </c>
      <c r="E26" s="60">
        <f>'[1]phan cap'!I24</f>
        <v>0</v>
      </c>
      <c r="F26" s="59">
        <f>'[1]phan cap'!N24</f>
        <v>3260000</v>
      </c>
      <c r="G26" s="59">
        <f t="shared" si="1"/>
        <v>2955637</v>
      </c>
      <c r="H26" s="60">
        <f>'[1]phan cap'!P24</f>
        <v>2933122</v>
      </c>
      <c r="I26" s="60">
        <f>'[1]phan cap'!Q24</f>
        <v>22515</v>
      </c>
      <c r="J26" s="61">
        <f t="shared" si="2"/>
        <v>105.39928871645652</v>
      </c>
      <c r="K26" s="61">
        <f t="shared" si="2"/>
        <v>97.494293442406658</v>
      </c>
      <c r="L26" s="11"/>
      <c r="M26" s="11"/>
    </row>
    <row r="27" spans="1:14">
      <c r="A27" s="62" t="s">
        <v>34</v>
      </c>
      <c r="B27" s="63">
        <f>'[1]phan cap'!F25</f>
        <v>2743000</v>
      </c>
      <c r="C27" s="64">
        <f t="shared" si="0"/>
        <v>0</v>
      </c>
      <c r="D27" s="64">
        <f>'[1]phan cap'!H25</f>
        <v>0</v>
      </c>
      <c r="E27" s="64">
        <f>'[1]phan cap'!I25</f>
        <v>0</v>
      </c>
      <c r="F27" s="63">
        <f>'[1]phan cap'!N25</f>
        <v>2835000</v>
      </c>
      <c r="G27" s="46">
        <f t="shared" si="1"/>
        <v>0</v>
      </c>
      <c r="H27" s="64">
        <f>'[1]phan cap'!P25</f>
        <v>0</v>
      </c>
      <c r="I27" s="64">
        <f>'[1]phan cap'!Q25</f>
        <v>0</v>
      </c>
      <c r="J27" s="65">
        <f t="shared" si="2"/>
        <v>103.35399197958439</v>
      </c>
      <c r="K27" s="65"/>
    </row>
    <row r="28" spans="1:14">
      <c r="A28" s="62" t="s">
        <v>35</v>
      </c>
      <c r="B28" s="63">
        <f>'[1]phan cap'!F26</f>
        <v>350000</v>
      </c>
      <c r="C28" s="64">
        <f t="shared" si="0"/>
        <v>0</v>
      </c>
      <c r="D28" s="64">
        <f>'[1]phan cap'!H26</f>
        <v>0</v>
      </c>
      <c r="E28" s="64">
        <f>'[1]phan cap'!I26</f>
        <v>0</v>
      </c>
      <c r="F28" s="63">
        <f>'[1]phan cap'!N26</f>
        <v>425000</v>
      </c>
      <c r="G28" s="46">
        <f t="shared" si="1"/>
        <v>0</v>
      </c>
      <c r="H28" s="64">
        <f>'[1]phan cap'!P26</f>
        <v>0</v>
      </c>
      <c r="I28" s="64">
        <f>'[1]phan cap'!Q26</f>
        <v>0</v>
      </c>
      <c r="J28" s="65">
        <f t="shared" si="2"/>
        <v>121.42857142857142</v>
      </c>
      <c r="K28" s="65"/>
    </row>
    <row r="29" spans="1:14" ht="18.75" customHeight="1">
      <c r="A29" s="44" t="s">
        <v>29</v>
      </c>
      <c r="B29" s="45">
        <f>'[1]phan cap'!F27</f>
        <v>550000</v>
      </c>
      <c r="C29" s="45">
        <f t="shared" si="0"/>
        <v>539000</v>
      </c>
      <c r="D29" s="46">
        <f>'[1]phan cap'!H27</f>
        <v>539000</v>
      </c>
      <c r="E29" s="46">
        <f>'[1]phan cap'!I27</f>
        <v>0</v>
      </c>
      <c r="F29" s="45">
        <f>'[1]phan cap'!N27</f>
        <v>646000</v>
      </c>
      <c r="G29" s="45">
        <f t="shared" si="1"/>
        <v>581400</v>
      </c>
      <c r="H29" s="46">
        <f>'[1]phan cap'!P27</f>
        <v>569700</v>
      </c>
      <c r="I29" s="46">
        <f>'[1]phan cap'!Q27</f>
        <v>11700</v>
      </c>
      <c r="J29" s="47">
        <f t="shared" si="2"/>
        <v>117.45454545454545</v>
      </c>
      <c r="K29" s="47">
        <f t="shared" si="2"/>
        <v>107.86641929499072</v>
      </c>
    </row>
    <row r="30" spans="1:14" ht="18.75" customHeight="1">
      <c r="A30" s="44" t="s">
        <v>30</v>
      </c>
      <c r="B30" s="45">
        <f>'[1]phan cap'!F28</f>
        <v>170000</v>
      </c>
      <c r="C30" s="45">
        <f t="shared" si="0"/>
        <v>166600</v>
      </c>
      <c r="D30" s="46">
        <f>'[1]phan cap'!H28</f>
        <v>166600</v>
      </c>
      <c r="E30" s="46">
        <f>'[1]phan cap'!I28</f>
        <v>0</v>
      </c>
      <c r="F30" s="45">
        <f>'[1]phan cap'!N28</f>
        <v>190000</v>
      </c>
      <c r="G30" s="45">
        <f t="shared" si="1"/>
        <v>171000</v>
      </c>
      <c r="H30" s="46">
        <f>'[1]phan cap'!P28</f>
        <v>160335</v>
      </c>
      <c r="I30" s="46">
        <f>'[1]phan cap'!Q28</f>
        <v>10665</v>
      </c>
      <c r="J30" s="47">
        <f t="shared" si="2"/>
        <v>111.76470588235294</v>
      </c>
      <c r="K30" s="47">
        <f t="shared" si="2"/>
        <v>102.64105642256902</v>
      </c>
    </row>
    <row r="31" spans="1:14">
      <c r="A31" s="44" t="s">
        <v>31</v>
      </c>
      <c r="B31" s="45">
        <f>'[1]phan cap'!F29</f>
        <v>2350000</v>
      </c>
      <c r="C31" s="45">
        <f t="shared" si="0"/>
        <v>2303000</v>
      </c>
      <c r="D31" s="46">
        <f>'[1]phan cap'!H29</f>
        <v>2303000</v>
      </c>
      <c r="E31" s="46">
        <f>'[1]phan cap'!I29</f>
        <v>0</v>
      </c>
      <c r="F31" s="45">
        <f>'[1]phan cap'!N29</f>
        <v>2400000</v>
      </c>
      <c r="G31" s="45">
        <f t="shared" si="1"/>
        <v>2179237</v>
      </c>
      <c r="H31" s="46">
        <f>'[1]phan cap'!P29</f>
        <v>2179237</v>
      </c>
      <c r="I31" s="46">
        <f>'[1]phan cap'!Q29</f>
        <v>0</v>
      </c>
      <c r="J31" s="47">
        <f t="shared" si="2"/>
        <v>102.12765957446808</v>
      </c>
      <c r="K31" s="47">
        <f t="shared" si="2"/>
        <v>94.626009552757267</v>
      </c>
    </row>
    <row r="32" spans="1:14">
      <c r="A32" s="44" t="s">
        <v>32</v>
      </c>
      <c r="B32" s="45">
        <f>'[1]phan cap'!F30</f>
        <v>23000</v>
      </c>
      <c r="C32" s="45">
        <f t="shared" si="0"/>
        <v>23000</v>
      </c>
      <c r="D32" s="46">
        <f>'[1]phan cap'!H30</f>
        <v>23000</v>
      </c>
      <c r="E32" s="46">
        <f>'[1]phan cap'!I30</f>
        <v>0</v>
      </c>
      <c r="F32" s="45">
        <f>'[1]phan cap'!N30</f>
        <v>24000</v>
      </c>
      <c r="G32" s="45">
        <f t="shared" si="1"/>
        <v>24000</v>
      </c>
      <c r="H32" s="46">
        <f>'[1]phan cap'!P30</f>
        <v>23850</v>
      </c>
      <c r="I32" s="46">
        <f>'[1]phan cap'!Q30</f>
        <v>150</v>
      </c>
      <c r="J32" s="47">
        <f t="shared" si="2"/>
        <v>104.34782608695652</v>
      </c>
      <c r="K32" s="47">
        <f t="shared" si="2"/>
        <v>104.34782608695652</v>
      </c>
    </row>
    <row r="33" spans="1:14">
      <c r="A33" s="58" t="s">
        <v>36</v>
      </c>
      <c r="B33" s="59">
        <f>'[1]phan cap'!F31</f>
        <v>960000</v>
      </c>
      <c r="C33" s="59">
        <f t="shared" si="0"/>
        <v>941240</v>
      </c>
      <c r="D33" s="60">
        <f>'[1]phan cap'!H31</f>
        <v>941240</v>
      </c>
      <c r="E33" s="60">
        <f>'[1]phan cap'!I31</f>
        <v>0</v>
      </c>
      <c r="F33" s="59">
        <f>'[1]phan cap'!N31</f>
        <v>1080000</v>
      </c>
      <c r="G33" s="59">
        <f t="shared" si="1"/>
        <v>974300</v>
      </c>
      <c r="H33" s="60">
        <f>'[1]phan cap'!P31</f>
        <v>965228</v>
      </c>
      <c r="I33" s="60">
        <f>'[1]phan cap'!Q31</f>
        <v>9072</v>
      </c>
      <c r="J33" s="61">
        <f t="shared" si="2"/>
        <v>112.5</v>
      </c>
      <c r="K33" s="61">
        <f t="shared" si="2"/>
        <v>103.5123879138158</v>
      </c>
      <c r="L33" s="11"/>
      <c r="M33" s="11"/>
    </row>
    <row r="34" spans="1:14">
      <c r="A34" s="44" t="s">
        <v>29</v>
      </c>
      <c r="B34" s="66">
        <f>'[1]phan cap'!F32</f>
        <v>457000</v>
      </c>
      <c r="C34" s="66">
        <f t="shared" si="0"/>
        <v>447860</v>
      </c>
      <c r="D34" s="67">
        <f>'[1]phan cap'!H32</f>
        <v>447860</v>
      </c>
      <c r="E34" s="67">
        <f>'[1]phan cap'!I32</f>
        <v>0</v>
      </c>
      <c r="F34" s="66">
        <f>'[1]phan cap'!N32</f>
        <v>541000</v>
      </c>
      <c r="G34" s="66">
        <f t="shared" si="1"/>
        <v>486900</v>
      </c>
      <c r="H34" s="67">
        <f>'[1]phan cap'!P32</f>
        <v>479088</v>
      </c>
      <c r="I34" s="67">
        <f>'[1]phan cap'!Q32</f>
        <v>7812</v>
      </c>
      <c r="J34" s="68">
        <f t="shared" si="2"/>
        <v>118.38074398249452</v>
      </c>
      <c r="K34" s="68">
        <f t="shared" si="2"/>
        <v>108.71700977984192</v>
      </c>
    </row>
    <row r="35" spans="1:14">
      <c r="A35" s="44" t="s">
        <v>30</v>
      </c>
      <c r="B35" s="66">
        <f>'[1]phan cap'!F33</f>
        <v>456000</v>
      </c>
      <c r="C35" s="66">
        <f t="shared" si="0"/>
        <v>446880</v>
      </c>
      <c r="D35" s="67">
        <f>'[1]phan cap'!H33</f>
        <v>446880</v>
      </c>
      <c r="E35" s="67">
        <f>'[1]phan cap'!I33</f>
        <v>0</v>
      </c>
      <c r="F35" s="66">
        <f>'[1]phan cap'!N33</f>
        <v>490000</v>
      </c>
      <c r="G35" s="66">
        <f t="shared" si="1"/>
        <v>441000</v>
      </c>
      <c r="H35" s="67">
        <f>'[1]phan cap'!P33</f>
        <v>439740</v>
      </c>
      <c r="I35" s="67">
        <f>'[1]phan cap'!Q33</f>
        <v>1260</v>
      </c>
      <c r="J35" s="68">
        <f t="shared" si="2"/>
        <v>107.45614035087718</v>
      </c>
      <c r="K35" s="68">
        <f t="shared" si="2"/>
        <v>98.68421052631578</v>
      </c>
    </row>
    <row r="36" spans="1:14">
      <c r="A36" s="44" t="s">
        <v>37</v>
      </c>
      <c r="B36" s="66">
        <f>'[1]phan cap'!F34</f>
        <v>25000</v>
      </c>
      <c r="C36" s="66">
        <f t="shared" si="0"/>
        <v>24500</v>
      </c>
      <c r="D36" s="67">
        <f>'[1]phan cap'!H34</f>
        <v>24500</v>
      </c>
      <c r="E36" s="67">
        <f>'[1]phan cap'!I34</f>
        <v>0</v>
      </c>
      <c r="F36" s="66">
        <f>'[1]phan cap'!N34</f>
        <v>26000</v>
      </c>
      <c r="G36" s="66">
        <f t="shared" si="1"/>
        <v>23400</v>
      </c>
      <c r="H36" s="67">
        <f>'[1]phan cap'!P34</f>
        <v>23400</v>
      </c>
      <c r="I36" s="67">
        <f>'[1]phan cap'!Q34</f>
        <v>0</v>
      </c>
      <c r="J36" s="68">
        <f t="shared" si="2"/>
        <v>104</v>
      </c>
      <c r="K36" s="68">
        <f t="shared" si="2"/>
        <v>95.510204081632651</v>
      </c>
    </row>
    <row r="37" spans="1:14">
      <c r="A37" s="44" t="s">
        <v>32</v>
      </c>
      <c r="B37" s="66">
        <f>'[1]phan cap'!F35</f>
        <v>22000</v>
      </c>
      <c r="C37" s="66">
        <f t="shared" si="0"/>
        <v>22000</v>
      </c>
      <c r="D37" s="67">
        <f>'[1]phan cap'!H35</f>
        <v>22000</v>
      </c>
      <c r="E37" s="67">
        <f>'[1]phan cap'!I35</f>
        <v>0</v>
      </c>
      <c r="F37" s="66">
        <f>'[1]phan cap'!N35</f>
        <v>23000</v>
      </c>
      <c r="G37" s="66">
        <f t="shared" si="1"/>
        <v>23000</v>
      </c>
      <c r="H37" s="67">
        <f>'[1]phan cap'!P35</f>
        <v>23000</v>
      </c>
      <c r="I37" s="67">
        <f>'[1]phan cap'!Q35</f>
        <v>0</v>
      </c>
      <c r="J37" s="68">
        <f t="shared" si="2"/>
        <v>104.54545454545455</v>
      </c>
      <c r="K37" s="68">
        <f t="shared" si="2"/>
        <v>104.54545454545455</v>
      </c>
    </row>
    <row r="38" spans="1:14">
      <c r="A38" s="58" t="s">
        <v>38</v>
      </c>
      <c r="B38" s="59">
        <f>'[1]phan cap'!F36</f>
        <v>3115000</v>
      </c>
      <c r="C38" s="59">
        <f t="shared" si="0"/>
        <v>3055100</v>
      </c>
      <c r="D38" s="60">
        <f>'[1]phan cap'!H36</f>
        <v>851422</v>
      </c>
      <c r="E38" s="60">
        <f>'[1]phan cap'!I36</f>
        <v>2203678</v>
      </c>
      <c r="F38" s="59">
        <f>'[1]phan cap'!N36</f>
        <v>3389000</v>
      </c>
      <c r="G38" s="59">
        <f t="shared" si="1"/>
        <v>3062600</v>
      </c>
      <c r="H38" s="60">
        <f>'[1]phan cap'!P36</f>
        <v>1887576</v>
      </c>
      <c r="I38" s="60">
        <f>'[1]phan cap'!Q36</f>
        <v>1175024</v>
      </c>
      <c r="J38" s="61">
        <f t="shared" si="2"/>
        <v>108.79614767255217</v>
      </c>
      <c r="K38" s="61">
        <f t="shared" si="2"/>
        <v>100.24549114595267</v>
      </c>
      <c r="L38" s="11"/>
      <c r="M38" s="11"/>
      <c r="N38" s="11"/>
    </row>
    <row r="39" spans="1:14">
      <c r="A39" s="69" t="s">
        <v>39</v>
      </c>
      <c r="B39" s="45">
        <f>'[1]phan cap'!F37</f>
        <v>400000</v>
      </c>
      <c r="C39" s="46">
        <f t="shared" si="0"/>
        <v>0</v>
      </c>
      <c r="D39" s="46">
        <f>'[1]phan cap'!H37</f>
        <v>0</v>
      </c>
      <c r="E39" s="46">
        <f>'[1]phan cap'!I37</f>
        <v>0</v>
      </c>
      <c r="F39" s="45">
        <f>'[1]phan cap'!N37</f>
        <v>406000</v>
      </c>
      <c r="G39" s="60">
        <f t="shared" si="1"/>
        <v>0</v>
      </c>
      <c r="H39" s="60">
        <f>'[1]phan cap'!P37</f>
        <v>0</v>
      </c>
      <c r="I39" s="60">
        <f>'[1]phan cap'!Q37</f>
        <v>0</v>
      </c>
      <c r="J39" s="61">
        <f t="shared" si="2"/>
        <v>101.49999999999999</v>
      </c>
      <c r="K39" s="61"/>
    </row>
    <row r="40" spans="1:14">
      <c r="A40" s="44" t="s">
        <v>29</v>
      </c>
      <c r="B40" s="45">
        <f>'[1]phan cap'!F38</f>
        <v>1755000</v>
      </c>
      <c r="C40" s="60">
        <f t="shared" si="0"/>
        <v>1719900</v>
      </c>
      <c r="D40" s="46">
        <f>'[1]phan cap'!H38</f>
        <v>496018</v>
      </c>
      <c r="E40" s="46">
        <f>'[1]phan cap'!I38</f>
        <v>1223882</v>
      </c>
      <c r="F40" s="45">
        <f>'[1]phan cap'!N38</f>
        <v>2119000</v>
      </c>
      <c r="G40" s="45">
        <f t="shared" si="1"/>
        <v>1907100</v>
      </c>
      <c r="H40" s="46">
        <f>'[1]phan cap'!P38</f>
        <v>932453</v>
      </c>
      <c r="I40" s="46">
        <f>'[1]phan cap'!Q38</f>
        <v>974647</v>
      </c>
      <c r="J40" s="47">
        <f t="shared" si="2"/>
        <v>120.74074074074075</v>
      </c>
      <c r="K40" s="47">
        <f t="shared" si="2"/>
        <v>110.88435374149658</v>
      </c>
    </row>
    <row r="41" spans="1:14">
      <c r="A41" s="44" t="s">
        <v>30</v>
      </c>
      <c r="B41" s="45">
        <f>'[1]phan cap'!F39</f>
        <v>840000</v>
      </c>
      <c r="C41" s="45">
        <f t="shared" si="0"/>
        <v>823200</v>
      </c>
      <c r="D41" s="46">
        <f>'[1]phan cap'!H39</f>
        <v>294224</v>
      </c>
      <c r="E41" s="46">
        <f>'[1]phan cap'!I39</f>
        <v>528976</v>
      </c>
      <c r="F41" s="45">
        <f>'[1]phan cap'!N39</f>
        <v>715000</v>
      </c>
      <c r="G41" s="45">
        <f t="shared" si="1"/>
        <v>643500</v>
      </c>
      <c r="H41" s="46">
        <f>'[1]phan cap'!P39</f>
        <v>495002</v>
      </c>
      <c r="I41" s="46">
        <f>'[1]phan cap'!Q39</f>
        <v>148498</v>
      </c>
      <c r="J41" s="47">
        <f t="shared" si="2"/>
        <v>85.11904761904762</v>
      </c>
      <c r="K41" s="47">
        <f t="shared" si="2"/>
        <v>78.170553935860056</v>
      </c>
    </row>
    <row r="42" spans="1:14">
      <c r="A42" s="44" t="s">
        <v>37</v>
      </c>
      <c r="B42" s="45">
        <f>'[1]phan cap'!F40</f>
        <v>400000</v>
      </c>
      <c r="C42" s="45">
        <f t="shared" si="0"/>
        <v>392000</v>
      </c>
      <c r="D42" s="46">
        <f>'[1]phan cap'!H40</f>
        <v>61180</v>
      </c>
      <c r="E42" s="46">
        <f>'[1]phan cap'!I40</f>
        <v>330820</v>
      </c>
      <c r="F42" s="45">
        <f>'[1]phan cap'!N40</f>
        <v>430000</v>
      </c>
      <c r="G42" s="45">
        <f t="shared" si="1"/>
        <v>387000</v>
      </c>
      <c r="H42" s="46">
        <f>'[1]phan cap'!P40</f>
        <v>382121</v>
      </c>
      <c r="I42" s="46">
        <f>'[1]phan cap'!Q40</f>
        <v>4879</v>
      </c>
      <c r="J42" s="47">
        <f t="shared" si="2"/>
        <v>107.5</v>
      </c>
      <c r="K42" s="47">
        <f t="shared" si="2"/>
        <v>98.724489795918373</v>
      </c>
    </row>
    <row r="43" spans="1:14">
      <c r="A43" s="44" t="s">
        <v>32</v>
      </c>
      <c r="B43" s="45">
        <f>'[1]phan cap'!F41</f>
        <v>120000</v>
      </c>
      <c r="C43" s="45">
        <f t="shared" si="0"/>
        <v>120000</v>
      </c>
      <c r="D43" s="46">
        <f>'[1]phan cap'!H41</f>
        <v>0</v>
      </c>
      <c r="E43" s="46">
        <f>'[1]phan cap'!I41</f>
        <v>120000</v>
      </c>
      <c r="F43" s="45">
        <f>'[1]phan cap'!N41</f>
        <v>125000</v>
      </c>
      <c r="G43" s="45">
        <f t="shared" si="1"/>
        <v>125000</v>
      </c>
      <c r="H43" s="46">
        <f>'[1]phan cap'!P41</f>
        <v>78000</v>
      </c>
      <c r="I43" s="46">
        <f>'[1]phan cap'!Q41</f>
        <v>47000</v>
      </c>
      <c r="J43" s="47">
        <f t="shared" si="2"/>
        <v>104.16666666666667</v>
      </c>
      <c r="K43" s="47">
        <f t="shared" si="2"/>
        <v>104.16666666666667</v>
      </c>
    </row>
    <row r="44" spans="1:14" ht="18.75" customHeight="1">
      <c r="A44" s="58" t="s">
        <v>40</v>
      </c>
      <c r="B44" s="59">
        <f>'[1]phan cap'!F42</f>
        <v>700000</v>
      </c>
      <c r="C44" s="59">
        <f t="shared" si="0"/>
        <v>700000</v>
      </c>
      <c r="D44" s="60">
        <f>'[1]phan cap'!H42</f>
        <v>0</v>
      </c>
      <c r="E44" s="60">
        <f>'[1]phan cap'!I42</f>
        <v>700000</v>
      </c>
      <c r="F44" s="59">
        <f>'[1]phan cap'!N42</f>
        <v>550000</v>
      </c>
      <c r="G44" s="59">
        <f t="shared" si="1"/>
        <v>550000</v>
      </c>
      <c r="H44" s="60">
        <f>'[1]phan cap'!P42</f>
        <v>5000</v>
      </c>
      <c r="I44" s="60">
        <f>'[1]phan cap'!Q42</f>
        <v>545000</v>
      </c>
      <c r="J44" s="61">
        <f t="shared" si="2"/>
        <v>78.571428571428569</v>
      </c>
      <c r="K44" s="61">
        <f t="shared" si="2"/>
        <v>78.571428571428569</v>
      </c>
      <c r="L44" s="11"/>
      <c r="M44" s="11"/>
      <c r="N44" s="11"/>
    </row>
    <row r="45" spans="1:14" ht="18.75" customHeight="1">
      <c r="A45" s="58" t="s">
        <v>41</v>
      </c>
      <c r="B45" s="59">
        <f>'[1]phan cap'!F43</f>
        <v>0</v>
      </c>
      <c r="C45" s="59">
        <f t="shared" si="0"/>
        <v>0</v>
      </c>
      <c r="D45" s="60">
        <f>'[1]phan cap'!H43</f>
        <v>0</v>
      </c>
      <c r="E45" s="60">
        <f>'[1]phan cap'!I43</f>
        <v>0</v>
      </c>
      <c r="F45" s="60">
        <f>'[1]phan cap'!N43</f>
        <v>0</v>
      </c>
      <c r="G45" s="60">
        <f t="shared" si="1"/>
        <v>0</v>
      </c>
      <c r="H45" s="60">
        <f>'[1]phan cap'!P43</f>
        <v>0</v>
      </c>
      <c r="I45" s="60">
        <f>'[1]phan cap'!Q43</f>
        <v>0</v>
      </c>
      <c r="J45" s="61"/>
      <c r="K45" s="61"/>
    </row>
    <row r="46" spans="1:14">
      <c r="A46" s="58" t="s">
        <v>42</v>
      </c>
      <c r="B46" s="59">
        <f>'[1]phan cap'!F44</f>
        <v>28500</v>
      </c>
      <c r="C46" s="59">
        <f t="shared" si="0"/>
        <v>28500</v>
      </c>
      <c r="D46" s="60">
        <f>'[1]phan cap'!H44</f>
        <v>0</v>
      </c>
      <c r="E46" s="60">
        <f>'[1]phan cap'!I44</f>
        <v>28500</v>
      </c>
      <c r="F46" s="59">
        <f>'[1]phan cap'!N44</f>
        <v>16000</v>
      </c>
      <c r="G46" s="59">
        <f t="shared" si="1"/>
        <v>16000</v>
      </c>
      <c r="H46" s="60">
        <f>'[1]phan cap'!P44</f>
        <v>0</v>
      </c>
      <c r="I46" s="60">
        <f>'[1]phan cap'!Q44</f>
        <v>16000</v>
      </c>
      <c r="J46" s="61">
        <f t="shared" si="2"/>
        <v>56.140350877192979</v>
      </c>
      <c r="K46" s="61">
        <f t="shared" si="2"/>
        <v>56.140350877192979</v>
      </c>
      <c r="L46" s="11"/>
      <c r="M46" s="11"/>
      <c r="N46" s="11"/>
    </row>
    <row r="47" spans="1:14">
      <c r="A47" s="58" t="s">
        <v>43</v>
      </c>
      <c r="B47" s="59">
        <f>'[1]phan cap'!F45</f>
        <v>1670000</v>
      </c>
      <c r="C47" s="59">
        <f t="shared" si="0"/>
        <v>1636600</v>
      </c>
      <c r="D47" s="60">
        <f>'[1]phan cap'!H45</f>
        <v>21560</v>
      </c>
      <c r="E47" s="60">
        <f>'[1]phan cap'!I45</f>
        <v>1615040</v>
      </c>
      <c r="F47" s="59">
        <f>'[1]phan cap'!N45</f>
        <v>1390000</v>
      </c>
      <c r="G47" s="59">
        <f t="shared" si="1"/>
        <v>1251000</v>
      </c>
      <c r="H47" s="60">
        <f>'[1]phan cap'!P45</f>
        <v>530568</v>
      </c>
      <c r="I47" s="60">
        <f>'[1]phan cap'!Q45</f>
        <v>720432</v>
      </c>
      <c r="J47" s="61">
        <f t="shared" si="2"/>
        <v>83.233532934131745</v>
      </c>
      <c r="K47" s="61">
        <f t="shared" si="2"/>
        <v>76.438958817059756</v>
      </c>
      <c r="L47" s="11"/>
      <c r="M47" s="11"/>
      <c r="N47" s="11"/>
    </row>
    <row r="48" spans="1:14" s="74" customFormat="1" ht="19.5" hidden="1">
      <c r="A48" s="69" t="s">
        <v>44</v>
      </c>
      <c r="B48" s="70">
        <f>'[1]phan cap'!F46</f>
        <v>22000</v>
      </c>
      <c r="C48" s="70">
        <f t="shared" si="0"/>
        <v>21560</v>
      </c>
      <c r="D48" s="70">
        <f>'[1]phan cap'!H46</f>
        <v>21560</v>
      </c>
      <c r="E48" s="70">
        <f>'[1]phan cap'!I46</f>
        <v>0</v>
      </c>
      <c r="F48" s="71">
        <f>'[1]phan cap'!N46</f>
        <v>0</v>
      </c>
      <c r="G48" s="71">
        <f t="shared" si="1"/>
        <v>0</v>
      </c>
      <c r="H48" s="70">
        <f>'[1]phan cap'!P46</f>
        <v>0</v>
      </c>
      <c r="I48" s="70">
        <f>'[1]phan cap'!Q46</f>
        <v>0</v>
      </c>
      <c r="J48" s="72"/>
      <c r="K48" s="72"/>
      <c r="L48" s="73"/>
      <c r="M48" s="73"/>
      <c r="N48" s="73"/>
    </row>
    <row r="49" spans="1:14">
      <c r="A49" s="58" t="s">
        <v>45</v>
      </c>
      <c r="B49" s="59">
        <f>'[1]phan cap'!F47</f>
        <v>700000</v>
      </c>
      <c r="C49" s="59">
        <f t="shared" si="0"/>
        <v>329280</v>
      </c>
      <c r="D49" s="60">
        <f>'[1]phan cap'!H47</f>
        <v>329280</v>
      </c>
      <c r="E49" s="60">
        <f>'[1]phan cap'!I47</f>
        <v>0</v>
      </c>
      <c r="F49" s="59">
        <f>'[1]phan cap'!N47</f>
        <v>1100000</v>
      </c>
      <c r="G49" s="59">
        <f t="shared" si="1"/>
        <v>594000</v>
      </c>
      <c r="H49" s="60">
        <f>'[1]phan cap'!P47</f>
        <v>594000</v>
      </c>
      <c r="I49" s="60">
        <f>'[1]phan cap'!Q47</f>
        <v>0</v>
      </c>
      <c r="J49" s="61">
        <f t="shared" si="2"/>
        <v>157.14285714285714</v>
      </c>
      <c r="K49" s="61">
        <f t="shared" si="2"/>
        <v>180.39358600583091</v>
      </c>
      <c r="L49" s="11"/>
      <c r="M49" s="11"/>
      <c r="N49" s="11"/>
    </row>
    <row r="50" spans="1:14" ht="19.5">
      <c r="A50" s="75" t="s">
        <v>46</v>
      </c>
      <c r="B50" s="66">
        <f>'[1]phan cap'!F48</f>
        <v>364000</v>
      </c>
      <c r="C50" s="70">
        <f t="shared" si="0"/>
        <v>0</v>
      </c>
      <c r="D50" s="67">
        <f>'[1]phan cap'!H48</f>
        <v>0</v>
      </c>
      <c r="E50" s="67">
        <f>'[1]phan cap'!I48</f>
        <v>0</v>
      </c>
      <c r="F50" s="66">
        <f>'[1]phan cap'!N48</f>
        <v>440000</v>
      </c>
      <c r="G50" s="67">
        <f t="shared" si="1"/>
        <v>0</v>
      </c>
      <c r="H50" s="67">
        <f>'[1]phan cap'!P48</f>
        <v>0</v>
      </c>
      <c r="I50" s="67">
        <f>'[1]phan cap'!Q48</f>
        <v>0</v>
      </c>
      <c r="J50" s="68">
        <f t="shared" si="2"/>
        <v>120.87912087912088</v>
      </c>
      <c r="K50" s="68"/>
    </row>
    <row r="51" spans="1:14">
      <c r="A51" s="75" t="s">
        <v>47</v>
      </c>
      <c r="B51" s="66">
        <f>'[1]phan cap'!F49</f>
        <v>336000</v>
      </c>
      <c r="C51" s="66">
        <f t="shared" si="0"/>
        <v>329280</v>
      </c>
      <c r="D51" s="67">
        <f>'[1]phan cap'!H49</f>
        <v>329280</v>
      </c>
      <c r="E51" s="67">
        <f>'[1]phan cap'!I49</f>
        <v>0</v>
      </c>
      <c r="F51" s="66">
        <f>'[1]phan cap'!N49</f>
        <v>660000</v>
      </c>
      <c r="G51" s="66">
        <f t="shared" si="1"/>
        <v>594000</v>
      </c>
      <c r="H51" s="67">
        <f>'[1]phan cap'!P49</f>
        <v>594000</v>
      </c>
      <c r="I51" s="67">
        <f>'[1]phan cap'!Q49</f>
        <v>0</v>
      </c>
      <c r="J51" s="68">
        <f t="shared" si="2"/>
        <v>196.42857142857142</v>
      </c>
      <c r="K51" s="68">
        <f t="shared" si="2"/>
        <v>180.39358600583091</v>
      </c>
    </row>
    <row r="52" spans="1:14">
      <c r="A52" s="58" t="s">
        <v>48</v>
      </c>
      <c r="B52" s="76">
        <f>'[1]phan cap'!F50</f>
        <v>220000</v>
      </c>
      <c r="C52" s="76">
        <f t="shared" si="0"/>
        <v>140000</v>
      </c>
      <c r="D52" s="77">
        <f>'[1]phan cap'!H50</f>
        <v>107000</v>
      </c>
      <c r="E52" s="77">
        <f>'[1]phan cap'!I50</f>
        <v>33000</v>
      </c>
      <c r="F52" s="76">
        <f>'[1]phan cap'!N50</f>
        <v>220000</v>
      </c>
      <c r="G52" s="76">
        <f t="shared" si="1"/>
        <v>149000</v>
      </c>
      <c r="H52" s="77">
        <f>'[1]phan cap'!P50</f>
        <v>96500</v>
      </c>
      <c r="I52" s="77">
        <f>'[1]phan cap'!Q50</f>
        <v>52500</v>
      </c>
      <c r="J52" s="78">
        <f t="shared" si="2"/>
        <v>100</v>
      </c>
      <c r="K52" s="78">
        <f t="shared" si="2"/>
        <v>106.42857142857143</v>
      </c>
      <c r="L52" s="11"/>
      <c r="M52" s="11"/>
      <c r="N52" s="11"/>
    </row>
    <row r="53" spans="1:14">
      <c r="A53" s="44" t="s">
        <v>49</v>
      </c>
      <c r="B53" s="66">
        <f>'[1]phan cap'!F51</f>
        <v>80000</v>
      </c>
      <c r="C53" s="67">
        <f t="shared" si="0"/>
        <v>0</v>
      </c>
      <c r="D53" s="67">
        <f>'[1]phan cap'!H51</f>
        <v>0</v>
      </c>
      <c r="E53" s="67">
        <f>'[1]phan cap'!I51</f>
        <v>0</v>
      </c>
      <c r="F53" s="66">
        <f>'[1]phan cap'!N51</f>
        <v>71000</v>
      </c>
      <c r="G53" s="67">
        <f t="shared" si="1"/>
        <v>0</v>
      </c>
      <c r="H53" s="67">
        <f>'[1]phan cap'!P51</f>
        <v>0</v>
      </c>
      <c r="I53" s="67">
        <f>'[1]phan cap'!Q51</f>
        <v>0</v>
      </c>
      <c r="J53" s="68">
        <f t="shared" si="2"/>
        <v>88.75</v>
      </c>
      <c r="K53" s="68"/>
    </row>
    <row r="54" spans="1:14">
      <c r="A54" s="44" t="s">
        <v>50</v>
      </c>
      <c r="B54" s="66">
        <f>'[1]phan cap'!F52</f>
        <v>77000</v>
      </c>
      <c r="C54" s="66">
        <f t="shared" si="0"/>
        <v>77000</v>
      </c>
      <c r="D54" s="67">
        <f>'[1]phan cap'!H52</f>
        <v>77000</v>
      </c>
      <c r="E54" s="67">
        <f>'[1]phan cap'!I52</f>
        <v>0</v>
      </c>
      <c r="F54" s="66">
        <f>'[1]phan cap'!N52</f>
        <v>79000</v>
      </c>
      <c r="G54" s="66">
        <f t="shared" si="1"/>
        <v>79000</v>
      </c>
      <c r="H54" s="67">
        <f>'[1]phan cap'!P52</f>
        <v>79000</v>
      </c>
      <c r="I54" s="67">
        <f>'[1]phan cap'!Q52</f>
        <v>0</v>
      </c>
      <c r="J54" s="68">
        <f t="shared" si="2"/>
        <v>102.59740259740259</v>
      </c>
      <c r="K54" s="68">
        <f t="shared" si="2"/>
        <v>102.59740259740259</v>
      </c>
    </row>
    <row r="55" spans="1:14" s="83" customFormat="1" ht="37.5" hidden="1">
      <c r="A55" s="79" t="s">
        <v>51</v>
      </c>
      <c r="B55" s="80">
        <f>'[1]phan cap'!F53</f>
        <v>6000</v>
      </c>
      <c r="C55" s="80">
        <f t="shared" si="0"/>
        <v>6000</v>
      </c>
      <c r="D55" s="81">
        <f>'[1]phan cap'!H53</f>
        <v>6000</v>
      </c>
      <c r="E55" s="81">
        <f>'[1]phan cap'!I53</f>
        <v>0</v>
      </c>
      <c r="F55" s="81">
        <f>'[1]phan cap'!N53</f>
        <v>16500</v>
      </c>
      <c r="G55" s="81">
        <f t="shared" si="1"/>
        <v>16500</v>
      </c>
      <c r="H55" s="81">
        <f>'[1]phan cap'!P53</f>
        <v>16500</v>
      </c>
      <c r="I55" s="81">
        <f>'[1]phan cap'!Q53</f>
        <v>0</v>
      </c>
      <c r="J55" s="82">
        <f t="shared" si="2"/>
        <v>275</v>
      </c>
      <c r="K55" s="82">
        <f t="shared" si="2"/>
        <v>275</v>
      </c>
    </row>
    <row r="56" spans="1:14">
      <c r="A56" s="44" t="s">
        <v>52</v>
      </c>
      <c r="B56" s="45">
        <f>'[1]phan cap'!F54</f>
        <v>55000</v>
      </c>
      <c r="C56" s="45">
        <f t="shared" si="0"/>
        <v>55000</v>
      </c>
      <c r="D56" s="46">
        <f>'[1]phan cap'!H54</f>
        <v>30000</v>
      </c>
      <c r="E56" s="46">
        <f>'[1]phan cap'!I54</f>
        <v>25000</v>
      </c>
      <c r="F56" s="45">
        <f>'[1]phan cap'!N54</f>
        <v>61200</v>
      </c>
      <c r="G56" s="45">
        <f t="shared" si="1"/>
        <v>61200</v>
      </c>
      <c r="H56" s="46">
        <f>'[1]phan cap'!P54</f>
        <v>17500</v>
      </c>
      <c r="I56" s="46">
        <f>'[1]phan cap'!Q54</f>
        <v>43700</v>
      </c>
      <c r="J56" s="47">
        <f t="shared" si="2"/>
        <v>111.27272727272728</v>
      </c>
      <c r="K56" s="47">
        <f t="shared" si="2"/>
        <v>111.27272727272728</v>
      </c>
    </row>
    <row r="57" spans="1:14" s="83" customFormat="1" ht="37.5" hidden="1">
      <c r="A57" s="79" t="s">
        <v>51</v>
      </c>
      <c r="B57" s="81">
        <f>'[1]phan cap'!F55</f>
        <v>30000</v>
      </c>
      <c r="C57" s="81">
        <f t="shared" si="0"/>
        <v>30000</v>
      </c>
      <c r="D57" s="81">
        <f>'[1]phan cap'!H55</f>
        <v>30000</v>
      </c>
      <c r="E57" s="81">
        <f>'[1]phan cap'!I55</f>
        <v>0</v>
      </c>
      <c r="F57" s="80">
        <f>'[1]phan cap'!N55</f>
        <v>17500</v>
      </c>
      <c r="G57" s="80">
        <f t="shared" si="1"/>
        <v>17500</v>
      </c>
      <c r="H57" s="81">
        <f>'[1]phan cap'!P55</f>
        <v>17500</v>
      </c>
      <c r="I57" s="81">
        <f>'[1]phan cap'!Q55</f>
        <v>0</v>
      </c>
      <c r="J57" s="82"/>
      <c r="K57" s="82"/>
    </row>
    <row r="58" spans="1:14">
      <c r="A58" s="44" t="s">
        <v>53</v>
      </c>
      <c r="B58" s="45">
        <f>'[1]phan cap'!F56</f>
        <v>8000</v>
      </c>
      <c r="C58" s="45">
        <f t="shared" si="0"/>
        <v>8000</v>
      </c>
      <c r="D58" s="46">
        <f>'[1]phan cap'!H56</f>
        <v>0</v>
      </c>
      <c r="E58" s="46">
        <f>'[1]phan cap'!I56</f>
        <v>8000</v>
      </c>
      <c r="F58" s="45">
        <f>'[1]phan cap'!N56</f>
        <v>8800</v>
      </c>
      <c r="G58" s="45">
        <f t="shared" si="1"/>
        <v>8800</v>
      </c>
      <c r="H58" s="46">
        <f>'[1]phan cap'!P56</f>
        <v>0</v>
      </c>
      <c r="I58" s="46">
        <f>'[1]phan cap'!Q56</f>
        <v>8800</v>
      </c>
      <c r="J58" s="47">
        <f t="shared" si="2"/>
        <v>110.00000000000001</v>
      </c>
      <c r="K58" s="47">
        <f t="shared" si="2"/>
        <v>110.00000000000001</v>
      </c>
    </row>
    <row r="59" spans="1:14">
      <c r="A59" s="58" t="s">
        <v>54</v>
      </c>
      <c r="B59" s="59">
        <f>'[1]phan cap'!F57</f>
        <v>650000</v>
      </c>
      <c r="C59" s="59">
        <f t="shared" si="0"/>
        <v>650000</v>
      </c>
      <c r="D59" s="60">
        <f>'[1]phan cap'!H57</f>
        <v>45000</v>
      </c>
      <c r="E59" s="60">
        <f>'[1]phan cap'!I57</f>
        <v>605000</v>
      </c>
      <c r="F59" s="59">
        <f>'[1]phan cap'!N57</f>
        <v>850000</v>
      </c>
      <c r="G59" s="59">
        <f t="shared" si="1"/>
        <v>850000</v>
      </c>
      <c r="H59" s="60">
        <f>'[1]phan cap'!P57</f>
        <v>300000</v>
      </c>
      <c r="I59" s="60">
        <f>'[1]phan cap'!Q57</f>
        <v>550000</v>
      </c>
      <c r="J59" s="61">
        <f t="shared" si="2"/>
        <v>130.76923076923077</v>
      </c>
      <c r="K59" s="61">
        <f t="shared" si="2"/>
        <v>130.76923076923077</v>
      </c>
      <c r="L59" s="11"/>
      <c r="M59" s="11"/>
      <c r="N59" s="11"/>
    </row>
    <row r="60" spans="1:14">
      <c r="A60" s="84" t="s">
        <v>55</v>
      </c>
      <c r="B60" s="46">
        <f>'[1]phan cap'!F58</f>
        <v>0</v>
      </c>
      <c r="C60" s="46">
        <f t="shared" si="0"/>
        <v>0</v>
      </c>
      <c r="D60" s="46">
        <f>'[1]phan cap'!H58</f>
        <v>0</v>
      </c>
      <c r="E60" s="46">
        <f>'[1]phan cap'!I58</f>
        <v>0</v>
      </c>
      <c r="F60" s="46">
        <f>'[1]phan cap'!N58</f>
        <v>0</v>
      </c>
      <c r="G60" s="46">
        <f t="shared" si="1"/>
        <v>0</v>
      </c>
      <c r="H60" s="46">
        <f>'[1]phan cap'!P58</f>
        <v>0</v>
      </c>
      <c r="I60" s="46">
        <f>'[1]phan cap'!Q58</f>
        <v>0</v>
      </c>
      <c r="J60" s="47"/>
      <c r="K60" s="47"/>
    </row>
    <row r="61" spans="1:14">
      <c r="A61" s="84" t="s">
        <v>56</v>
      </c>
      <c r="B61" s="45">
        <f>'[1]phan cap'!F59</f>
        <v>650000</v>
      </c>
      <c r="C61" s="45">
        <f t="shared" si="0"/>
        <v>650000</v>
      </c>
      <c r="D61" s="46">
        <f>'[1]phan cap'!H59</f>
        <v>45000</v>
      </c>
      <c r="E61" s="46">
        <f>'[1]phan cap'!I59</f>
        <v>605000</v>
      </c>
      <c r="F61" s="45">
        <f>'[1]phan cap'!N59</f>
        <v>850000</v>
      </c>
      <c r="G61" s="45">
        <f t="shared" si="1"/>
        <v>850000</v>
      </c>
      <c r="H61" s="46">
        <f>'[1]phan cap'!P59</f>
        <v>300000</v>
      </c>
      <c r="I61" s="46">
        <f>'[1]phan cap'!Q59</f>
        <v>550000</v>
      </c>
      <c r="J61" s="47">
        <f t="shared" si="2"/>
        <v>130.76923076923077</v>
      </c>
      <c r="K61" s="47">
        <f t="shared" si="2"/>
        <v>130.76923076923077</v>
      </c>
    </row>
    <row r="62" spans="1:14">
      <c r="A62" s="69" t="s">
        <v>57</v>
      </c>
      <c r="B62" s="63">
        <f>'[1]phan cap'!F60</f>
        <v>50000</v>
      </c>
      <c r="C62" s="63">
        <f t="shared" si="0"/>
        <v>50000</v>
      </c>
      <c r="D62" s="64">
        <f>'[1]phan cap'!H60</f>
        <v>45000</v>
      </c>
      <c r="E62" s="64">
        <f>'[1]phan cap'!I60</f>
        <v>5000</v>
      </c>
      <c r="F62" s="64">
        <f>'[1]phan cap'!N60</f>
        <v>300000</v>
      </c>
      <c r="G62" s="64">
        <f t="shared" si="1"/>
        <v>300000</v>
      </c>
      <c r="H62" s="64">
        <f>'[1]phan cap'!P60</f>
        <v>300000</v>
      </c>
      <c r="I62" s="64">
        <f>'[1]phan cap'!Q60</f>
        <v>0</v>
      </c>
      <c r="J62" s="65"/>
      <c r="K62" s="65"/>
    </row>
    <row r="63" spans="1:14">
      <c r="A63" s="69" t="s">
        <v>58</v>
      </c>
      <c r="B63" s="63">
        <f>'[1]phan cap'!F61</f>
        <v>600000</v>
      </c>
      <c r="C63" s="63">
        <f t="shared" si="0"/>
        <v>600000</v>
      </c>
      <c r="D63" s="64">
        <f>'[1]phan cap'!H61</f>
        <v>0</v>
      </c>
      <c r="E63" s="64">
        <f>'[1]phan cap'!I61</f>
        <v>600000</v>
      </c>
      <c r="F63" s="63">
        <f>'[1]phan cap'!N61</f>
        <v>550000</v>
      </c>
      <c r="G63" s="63">
        <f t="shared" si="1"/>
        <v>550000</v>
      </c>
      <c r="H63" s="64">
        <f>'[1]phan cap'!P61</f>
        <v>0</v>
      </c>
      <c r="I63" s="64">
        <f>'[1]phan cap'!Q61</f>
        <v>550000</v>
      </c>
      <c r="J63" s="65">
        <f t="shared" si="2"/>
        <v>91.666666666666657</v>
      </c>
      <c r="K63" s="65">
        <f t="shared" si="2"/>
        <v>91.666666666666657</v>
      </c>
    </row>
    <row r="64" spans="1:14">
      <c r="A64" s="58" t="s">
        <v>59</v>
      </c>
      <c r="B64" s="59">
        <f>'[1]phan cap'!F62</f>
        <v>250000</v>
      </c>
      <c r="C64" s="59">
        <f t="shared" si="0"/>
        <v>250000</v>
      </c>
      <c r="D64" s="60">
        <f>'[1]phan cap'!H62</f>
        <v>249000</v>
      </c>
      <c r="E64" s="60">
        <f>'[1]phan cap'!I62</f>
        <v>1000</v>
      </c>
      <c r="F64" s="59">
        <f>'[1]phan cap'!N62</f>
        <v>300000</v>
      </c>
      <c r="G64" s="59">
        <f t="shared" si="1"/>
        <v>300000</v>
      </c>
      <c r="H64" s="60">
        <f>'[1]phan cap'!P62</f>
        <v>299960</v>
      </c>
      <c r="I64" s="60">
        <f>'[1]phan cap'!Q62</f>
        <v>40</v>
      </c>
      <c r="J64" s="61">
        <f t="shared" si="2"/>
        <v>120</v>
      </c>
      <c r="K64" s="61">
        <f t="shared" si="2"/>
        <v>120</v>
      </c>
      <c r="L64" s="11"/>
      <c r="M64" s="11"/>
      <c r="N64" s="11"/>
    </row>
    <row r="65" spans="1:14">
      <c r="A65" s="84" t="s">
        <v>60</v>
      </c>
      <c r="B65" s="85">
        <f>'[1]phan cap'!F63</f>
        <v>0</v>
      </c>
      <c r="C65" s="85">
        <f t="shared" si="0"/>
        <v>0</v>
      </c>
      <c r="D65" s="85">
        <f>'[1]phan cap'!H63</f>
        <v>0</v>
      </c>
      <c r="E65" s="85">
        <f>'[1]phan cap'!I63</f>
        <v>0</v>
      </c>
      <c r="F65" s="85">
        <f>'[1]phan cap'!N63</f>
        <v>0</v>
      </c>
      <c r="G65" s="85">
        <f t="shared" si="1"/>
        <v>0</v>
      </c>
      <c r="H65" s="85">
        <f>'[1]phan cap'!P63</f>
        <v>0</v>
      </c>
      <c r="I65" s="85">
        <f>'[1]phan cap'!Q63</f>
        <v>0</v>
      </c>
      <c r="J65" s="86"/>
      <c r="K65" s="86"/>
    </row>
    <row r="66" spans="1:14">
      <c r="A66" s="84" t="s">
        <v>56</v>
      </c>
      <c r="B66" s="87">
        <f>'[1]phan cap'!F64</f>
        <v>250000</v>
      </c>
      <c r="C66" s="87">
        <f t="shared" si="0"/>
        <v>250000</v>
      </c>
      <c r="D66" s="85">
        <f>'[1]phan cap'!H64</f>
        <v>249000</v>
      </c>
      <c r="E66" s="85">
        <f>'[1]phan cap'!I64</f>
        <v>1000</v>
      </c>
      <c r="F66" s="87">
        <f>'[1]phan cap'!N64</f>
        <v>300000</v>
      </c>
      <c r="G66" s="87">
        <f t="shared" si="1"/>
        <v>300000</v>
      </c>
      <c r="H66" s="85">
        <f>'[1]phan cap'!P64</f>
        <v>299960</v>
      </c>
      <c r="I66" s="85">
        <f>'[1]phan cap'!Q64</f>
        <v>40</v>
      </c>
      <c r="J66" s="86">
        <f t="shared" si="2"/>
        <v>120</v>
      </c>
      <c r="K66" s="86">
        <f t="shared" si="2"/>
        <v>120</v>
      </c>
    </row>
    <row r="67" spans="1:14">
      <c r="A67" s="69" t="s">
        <v>61</v>
      </c>
      <c r="B67" s="88">
        <f>'[1]phan cap'!F65</f>
        <v>249000</v>
      </c>
      <c r="C67" s="88">
        <f t="shared" si="0"/>
        <v>249000</v>
      </c>
      <c r="D67" s="89">
        <f>'[1]phan cap'!H65</f>
        <v>249000</v>
      </c>
      <c r="E67" s="89">
        <f>'[1]phan cap'!I65</f>
        <v>0</v>
      </c>
      <c r="F67" s="88">
        <f>'[1]phan cap'!N65</f>
        <v>299960</v>
      </c>
      <c r="G67" s="88">
        <f t="shared" si="1"/>
        <v>299960</v>
      </c>
      <c r="H67" s="89">
        <f>'[1]phan cap'!P65</f>
        <v>299960</v>
      </c>
      <c r="I67" s="89">
        <f>'[1]phan cap'!Q65</f>
        <v>0</v>
      </c>
      <c r="J67" s="90">
        <f t="shared" si="2"/>
        <v>120.46586345381527</v>
      </c>
      <c r="K67" s="90">
        <f t="shared" si="2"/>
        <v>120.46586345381527</v>
      </c>
    </row>
    <row r="68" spans="1:14">
      <c r="A68" s="69" t="s">
        <v>62</v>
      </c>
      <c r="B68" s="88">
        <f>'[1]phan cap'!F66</f>
        <v>1000</v>
      </c>
      <c r="C68" s="88">
        <f t="shared" si="0"/>
        <v>1000</v>
      </c>
      <c r="D68" s="89">
        <f>'[1]phan cap'!H66</f>
        <v>0</v>
      </c>
      <c r="E68" s="89">
        <f>'[1]phan cap'!I66</f>
        <v>1000</v>
      </c>
      <c r="F68" s="88">
        <f>'[1]phan cap'!N66</f>
        <v>40</v>
      </c>
      <c r="G68" s="88">
        <f t="shared" si="1"/>
        <v>40</v>
      </c>
      <c r="H68" s="89">
        <f>'[1]phan cap'!P66</f>
        <v>0</v>
      </c>
      <c r="I68" s="89">
        <f>'[1]phan cap'!Q66</f>
        <v>40</v>
      </c>
      <c r="J68" s="90">
        <f t="shared" si="2"/>
        <v>4</v>
      </c>
      <c r="K68" s="90">
        <f t="shared" si="2"/>
        <v>4</v>
      </c>
    </row>
    <row r="69" spans="1:14">
      <c r="A69" s="58" t="s">
        <v>63</v>
      </c>
      <c r="B69" s="59">
        <f>'[1]phan cap'!F67</f>
        <v>175</v>
      </c>
      <c r="C69" s="59">
        <f t="shared" si="0"/>
        <v>175</v>
      </c>
      <c r="D69" s="60">
        <f>'[1]phan cap'!H67</f>
        <v>145</v>
      </c>
      <c r="E69" s="60">
        <f>'[1]phan cap'!I67</f>
        <v>30</v>
      </c>
      <c r="F69" s="60">
        <f>'[1]phan cap'!N67</f>
        <v>0</v>
      </c>
      <c r="G69" s="60">
        <f t="shared" si="1"/>
        <v>0</v>
      </c>
      <c r="H69" s="60">
        <f>'[1]phan cap'!P67</f>
        <v>0</v>
      </c>
      <c r="I69" s="60">
        <f>'[1]phan cap'!Q67</f>
        <v>0</v>
      </c>
      <c r="J69" s="61"/>
      <c r="K69" s="61"/>
      <c r="L69" s="11"/>
      <c r="M69" s="11"/>
      <c r="N69" s="11"/>
    </row>
    <row r="70" spans="1:14">
      <c r="A70" s="44" t="s">
        <v>64</v>
      </c>
      <c r="B70" s="63">
        <f>'[1]phan cap'!F68</f>
        <v>145</v>
      </c>
      <c r="C70" s="63">
        <f t="shared" si="0"/>
        <v>145</v>
      </c>
      <c r="D70" s="64">
        <f>'[1]phan cap'!H68</f>
        <v>145</v>
      </c>
      <c r="E70" s="64">
        <f>'[1]phan cap'!I68</f>
        <v>0</v>
      </c>
      <c r="F70" s="64">
        <f>'[1]phan cap'!N68</f>
        <v>0</v>
      </c>
      <c r="G70" s="64">
        <f t="shared" si="1"/>
        <v>0</v>
      </c>
      <c r="H70" s="64">
        <f>'[1]phan cap'!P68</f>
        <v>0</v>
      </c>
      <c r="I70" s="64">
        <f>'[1]phan cap'!Q68</f>
        <v>0</v>
      </c>
      <c r="J70" s="65"/>
      <c r="K70" s="65"/>
    </row>
    <row r="71" spans="1:14">
      <c r="A71" s="44" t="s">
        <v>65</v>
      </c>
      <c r="B71" s="63">
        <f>'[1]phan cap'!F69</f>
        <v>30</v>
      </c>
      <c r="C71" s="63">
        <f t="shared" si="0"/>
        <v>30</v>
      </c>
      <c r="D71" s="64">
        <f>'[1]phan cap'!H69</f>
        <v>0</v>
      </c>
      <c r="E71" s="64">
        <f>'[1]phan cap'!I69</f>
        <v>30</v>
      </c>
      <c r="F71" s="64">
        <f>'[1]phan cap'!N69</f>
        <v>0</v>
      </c>
      <c r="G71" s="64">
        <f t="shared" si="1"/>
        <v>0</v>
      </c>
      <c r="H71" s="64">
        <f>'[1]phan cap'!P69</f>
        <v>0</v>
      </c>
      <c r="I71" s="64">
        <f>'[1]phan cap'!Q69</f>
        <v>0</v>
      </c>
      <c r="J71" s="65"/>
      <c r="K71" s="65"/>
    </row>
    <row r="72" spans="1:14">
      <c r="A72" s="58" t="s">
        <v>66</v>
      </c>
      <c r="B72" s="59">
        <f>'[1]phan cap'!F70</f>
        <v>381528</v>
      </c>
      <c r="C72" s="59">
        <f t="shared" si="0"/>
        <v>266528</v>
      </c>
      <c r="D72" s="60">
        <f>'[1]phan cap'!H70</f>
        <v>130298</v>
      </c>
      <c r="E72" s="60">
        <f>'[1]phan cap'!I70</f>
        <v>136230</v>
      </c>
      <c r="F72" s="59">
        <f>'[1]phan cap'!N70</f>
        <v>330000</v>
      </c>
      <c r="G72" s="59">
        <f t="shared" si="1"/>
        <v>264000</v>
      </c>
      <c r="H72" s="60">
        <f>'[1]phan cap'!P70</f>
        <v>131000</v>
      </c>
      <c r="I72" s="60">
        <f>'[1]phan cap'!Q70</f>
        <v>133000</v>
      </c>
      <c r="J72" s="61">
        <f t="shared" si="2"/>
        <v>86.494307101968928</v>
      </c>
      <c r="K72" s="61">
        <f t="shared" si="2"/>
        <v>99.051506783527429</v>
      </c>
      <c r="L72" s="11"/>
      <c r="M72" s="11"/>
      <c r="N72" s="11"/>
    </row>
    <row r="73" spans="1:14">
      <c r="A73" s="44" t="s">
        <v>67</v>
      </c>
      <c r="B73" s="45">
        <f>'[1]phan cap'!F71</f>
        <v>115000</v>
      </c>
      <c r="C73" s="46">
        <f t="shared" si="0"/>
        <v>0</v>
      </c>
      <c r="D73" s="46">
        <f>'[1]phan cap'!H71</f>
        <v>0</v>
      </c>
      <c r="E73" s="46">
        <f>'[1]phan cap'!I71</f>
        <v>0</v>
      </c>
      <c r="F73" s="45">
        <f>'[1]phan cap'!N71</f>
        <v>66000</v>
      </c>
      <c r="G73" s="46">
        <f t="shared" si="1"/>
        <v>0</v>
      </c>
      <c r="H73" s="46">
        <f>'[1]phan cap'!P71</f>
        <v>0</v>
      </c>
      <c r="I73" s="46">
        <f>'[1]phan cap'!Q71</f>
        <v>0</v>
      </c>
      <c r="J73" s="47">
        <f t="shared" si="2"/>
        <v>57.391304347826086</v>
      </c>
      <c r="K73" s="47"/>
    </row>
    <row r="74" spans="1:14">
      <c r="A74" s="44" t="s">
        <v>68</v>
      </c>
      <c r="B74" s="45">
        <f>'[1]phan cap'!F72</f>
        <v>130298</v>
      </c>
      <c r="C74" s="45">
        <f t="shared" si="0"/>
        <v>130298</v>
      </c>
      <c r="D74" s="46">
        <f>'[1]phan cap'!H72</f>
        <v>130298</v>
      </c>
      <c r="E74" s="46">
        <f>'[1]phan cap'!I72</f>
        <v>0</v>
      </c>
      <c r="F74" s="45">
        <f>'[1]phan cap'!N72</f>
        <v>131000</v>
      </c>
      <c r="G74" s="45">
        <f t="shared" si="1"/>
        <v>131000</v>
      </c>
      <c r="H74" s="46">
        <f>'[1]phan cap'!P72</f>
        <v>131000</v>
      </c>
      <c r="I74" s="46">
        <f>'[1]phan cap'!Q72</f>
        <v>0</v>
      </c>
      <c r="J74" s="47">
        <f t="shared" si="2"/>
        <v>100.53876498488081</v>
      </c>
      <c r="K74" s="47">
        <f t="shared" si="2"/>
        <v>100.53876498488081</v>
      </c>
    </row>
    <row r="75" spans="1:14">
      <c r="A75" s="44" t="s">
        <v>69</v>
      </c>
      <c r="B75" s="45">
        <f>'[1]phan cap'!F73</f>
        <v>113000</v>
      </c>
      <c r="C75" s="45">
        <f t="shared" si="0"/>
        <v>113000</v>
      </c>
      <c r="D75" s="46">
        <f>'[1]phan cap'!H73</f>
        <v>0</v>
      </c>
      <c r="E75" s="46">
        <f>'[1]phan cap'!I73</f>
        <v>113000</v>
      </c>
      <c r="F75" s="45">
        <f>'[1]phan cap'!N73</f>
        <v>111000</v>
      </c>
      <c r="G75" s="45">
        <f t="shared" si="1"/>
        <v>111000</v>
      </c>
      <c r="H75" s="46">
        <f>'[1]phan cap'!P73</f>
        <v>0</v>
      </c>
      <c r="I75" s="46">
        <f>'[1]phan cap'!Q73</f>
        <v>111000</v>
      </c>
      <c r="J75" s="47">
        <f t="shared" si="2"/>
        <v>98.230088495575217</v>
      </c>
      <c r="K75" s="47">
        <f t="shared" si="2"/>
        <v>98.230088495575217</v>
      </c>
    </row>
    <row r="76" spans="1:14">
      <c r="A76" s="44" t="s">
        <v>70</v>
      </c>
      <c r="B76" s="91">
        <f>'[1]phan cap'!F74</f>
        <v>23230</v>
      </c>
      <c r="C76" s="91">
        <f t="shared" si="0"/>
        <v>23230</v>
      </c>
      <c r="D76" s="92">
        <f>'[1]phan cap'!H74</f>
        <v>0</v>
      </c>
      <c r="E76" s="92">
        <f>'[1]phan cap'!I74</f>
        <v>23230</v>
      </c>
      <c r="F76" s="91">
        <f>'[1]phan cap'!N74</f>
        <v>22000</v>
      </c>
      <c r="G76" s="91">
        <f t="shared" si="1"/>
        <v>22000</v>
      </c>
      <c r="H76" s="92">
        <f>'[1]phan cap'!P74</f>
        <v>0</v>
      </c>
      <c r="I76" s="92">
        <f>'[1]phan cap'!Q74</f>
        <v>22000</v>
      </c>
      <c r="J76" s="93">
        <f t="shared" si="2"/>
        <v>94.705122686181667</v>
      </c>
      <c r="K76" s="93">
        <f t="shared" si="2"/>
        <v>94.705122686181667</v>
      </c>
    </row>
    <row r="77" spans="1:14" ht="37.5">
      <c r="A77" s="94" t="s">
        <v>71</v>
      </c>
      <c r="B77" s="95">
        <f>'[1]phan cap'!F75</f>
        <v>20240</v>
      </c>
      <c r="C77" s="95">
        <f t="shared" ref="C77:C116" si="3">D77+E77</f>
        <v>20240</v>
      </c>
      <c r="D77" s="96">
        <f>'[1]phan cap'!H75</f>
        <v>0</v>
      </c>
      <c r="E77" s="96">
        <f>'[1]phan cap'!I75</f>
        <v>20240</v>
      </c>
      <c r="F77" s="95">
        <f>'[1]phan cap'!N75</f>
        <v>19000</v>
      </c>
      <c r="G77" s="95">
        <f t="shared" ref="G77:G116" si="4">H77+I77</f>
        <v>19000</v>
      </c>
      <c r="H77" s="96">
        <f>'[1]phan cap'!P75</f>
        <v>0</v>
      </c>
      <c r="I77" s="96">
        <f>'[1]phan cap'!Q75</f>
        <v>19000</v>
      </c>
      <c r="J77" s="97">
        <f t="shared" ref="J77:K116" si="5">F77/B77*100</f>
        <v>93.873517786561266</v>
      </c>
      <c r="K77" s="97">
        <f t="shared" si="5"/>
        <v>93.873517786561266</v>
      </c>
      <c r="L77" s="11"/>
      <c r="M77" s="11"/>
      <c r="N77" s="11"/>
    </row>
    <row r="78" spans="1:14">
      <c r="A78" s="58" t="s">
        <v>72</v>
      </c>
      <c r="B78" s="59">
        <f>'[1]phan cap'!F76</f>
        <v>45000</v>
      </c>
      <c r="C78" s="59">
        <f t="shared" si="3"/>
        <v>31700</v>
      </c>
      <c r="D78" s="60">
        <f>'[1]phan cap'!H76</f>
        <v>31700</v>
      </c>
      <c r="E78" s="60">
        <f>'[1]phan cap'!I76</f>
        <v>0</v>
      </c>
      <c r="F78" s="59">
        <f>'[1]phan cap'!N76</f>
        <v>45000</v>
      </c>
      <c r="G78" s="59">
        <f t="shared" si="4"/>
        <v>35900</v>
      </c>
      <c r="H78" s="60">
        <f>'[1]phan cap'!P76</f>
        <v>35900</v>
      </c>
      <c r="I78" s="60">
        <f>'[1]phan cap'!Q76</f>
        <v>0</v>
      </c>
      <c r="J78" s="61">
        <f t="shared" si="5"/>
        <v>100</v>
      </c>
      <c r="K78" s="61">
        <f t="shared" si="5"/>
        <v>113.24921135646689</v>
      </c>
      <c r="L78" s="11"/>
      <c r="M78" s="11"/>
      <c r="N78" s="11"/>
    </row>
    <row r="79" spans="1:14">
      <c r="A79" s="98" t="s">
        <v>73</v>
      </c>
      <c r="B79" s="45">
        <f>'[1]phan cap'!F77</f>
        <v>19000</v>
      </c>
      <c r="C79" s="45">
        <f t="shared" si="3"/>
        <v>5700</v>
      </c>
      <c r="D79" s="46">
        <f>'[1]phan cap'!H77</f>
        <v>5700</v>
      </c>
      <c r="E79" s="46">
        <f>'[1]phan cap'!I77</f>
        <v>0</v>
      </c>
      <c r="F79" s="45">
        <f>'[1]phan cap'!N77</f>
        <v>13000</v>
      </c>
      <c r="G79" s="45">
        <f t="shared" si="4"/>
        <v>3900</v>
      </c>
      <c r="H79" s="46">
        <f>'[1]phan cap'!P77</f>
        <v>3900</v>
      </c>
      <c r="I79" s="46">
        <f>'[1]phan cap'!Q77</f>
        <v>0</v>
      </c>
      <c r="J79" s="47">
        <f t="shared" si="5"/>
        <v>68.421052631578945</v>
      </c>
      <c r="K79" s="47">
        <f t="shared" si="5"/>
        <v>68.421052631578945</v>
      </c>
    </row>
    <row r="80" spans="1:14">
      <c r="A80" s="98" t="s">
        <v>74</v>
      </c>
      <c r="B80" s="45">
        <f>'[1]phan cap'!F78</f>
        <v>26000</v>
      </c>
      <c r="C80" s="45">
        <f t="shared" si="3"/>
        <v>26000</v>
      </c>
      <c r="D80" s="46">
        <f>'[1]phan cap'!H78</f>
        <v>26000</v>
      </c>
      <c r="E80" s="46">
        <f>'[1]phan cap'!I78</f>
        <v>0</v>
      </c>
      <c r="F80" s="45">
        <f>'[1]phan cap'!N78</f>
        <v>32000</v>
      </c>
      <c r="G80" s="45">
        <f t="shared" si="4"/>
        <v>32000</v>
      </c>
      <c r="H80" s="46">
        <f>'[1]phan cap'!P78</f>
        <v>32000</v>
      </c>
      <c r="I80" s="46">
        <f>'[1]phan cap'!Q78</f>
        <v>0</v>
      </c>
      <c r="J80" s="47">
        <f t="shared" si="5"/>
        <v>123.07692307692308</v>
      </c>
      <c r="K80" s="47">
        <f t="shared" si="5"/>
        <v>123.07692307692308</v>
      </c>
    </row>
    <row r="81" spans="1:14">
      <c r="A81" s="99" t="s">
        <v>75</v>
      </c>
      <c r="B81" s="59">
        <f>'[1]phan cap'!F79</f>
        <v>2000</v>
      </c>
      <c r="C81" s="59">
        <f t="shared" si="3"/>
        <v>1100</v>
      </c>
      <c r="D81" s="60">
        <f>'[1]phan cap'!H79</f>
        <v>1100</v>
      </c>
      <c r="E81" s="60">
        <f>'[1]phan cap'!I79</f>
        <v>0</v>
      </c>
      <c r="F81" s="59">
        <f>'[1]phan cap'!N79</f>
        <v>1000</v>
      </c>
      <c r="G81" s="59">
        <f t="shared" si="4"/>
        <v>200</v>
      </c>
      <c r="H81" s="60">
        <f>'[1]phan cap'!P79</f>
        <v>200</v>
      </c>
      <c r="I81" s="60">
        <f>'[1]phan cap'!Q79</f>
        <v>0</v>
      </c>
      <c r="J81" s="61">
        <f t="shared" si="5"/>
        <v>50</v>
      </c>
      <c r="K81" s="61">
        <f t="shared" si="5"/>
        <v>18.181818181818183</v>
      </c>
    </row>
    <row r="82" spans="1:14">
      <c r="A82" s="98" t="s">
        <v>73</v>
      </c>
      <c r="B82" s="45">
        <f>'[1]phan cap'!F80</f>
        <v>900</v>
      </c>
      <c r="C82" s="45">
        <f t="shared" si="3"/>
        <v>0</v>
      </c>
      <c r="D82" s="46">
        <f>'[1]phan cap'!H80</f>
        <v>0</v>
      </c>
      <c r="E82" s="46">
        <f>'[1]phan cap'!I80</f>
        <v>0</v>
      </c>
      <c r="F82" s="45">
        <f>'[1]phan cap'!N80</f>
        <v>800</v>
      </c>
      <c r="G82" s="45">
        <f t="shared" si="4"/>
        <v>0</v>
      </c>
      <c r="H82" s="46">
        <f>'[1]phan cap'!P80</f>
        <v>0</v>
      </c>
      <c r="I82" s="46">
        <f>'[1]phan cap'!Q80</f>
        <v>0</v>
      </c>
      <c r="J82" s="47">
        <f t="shared" si="5"/>
        <v>88.888888888888886</v>
      </c>
      <c r="K82" s="47"/>
    </row>
    <row r="83" spans="1:14">
      <c r="A83" s="98" t="s">
        <v>74</v>
      </c>
      <c r="B83" s="45">
        <f>'[1]phan cap'!F81</f>
        <v>1100</v>
      </c>
      <c r="C83" s="45">
        <f t="shared" si="3"/>
        <v>1100</v>
      </c>
      <c r="D83" s="46">
        <f>'[1]phan cap'!H81</f>
        <v>1100</v>
      </c>
      <c r="E83" s="46">
        <f>'[1]phan cap'!I81</f>
        <v>0</v>
      </c>
      <c r="F83" s="45">
        <f>'[1]phan cap'!N81</f>
        <v>200</v>
      </c>
      <c r="G83" s="45">
        <f t="shared" si="4"/>
        <v>200</v>
      </c>
      <c r="H83" s="46">
        <f>'[1]phan cap'!P81</f>
        <v>200</v>
      </c>
      <c r="I83" s="46">
        <f>'[1]phan cap'!Q81</f>
        <v>0</v>
      </c>
      <c r="J83" s="47">
        <f t="shared" si="5"/>
        <v>18.181818181818183</v>
      </c>
      <c r="K83" s="47">
        <f t="shared" si="5"/>
        <v>18.181818181818183</v>
      </c>
    </row>
    <row r="84" spans="1:14">
      <c r="A84" s="58" t="s">
        <v>76</v>
      </c>
      <c r="B84" s="45">
        <f>'[1]phan cap'!F82</f>
        <v>194557</v>
      </c>
      <c r="C84" s="45">
        <f t="shared" si="3"/>
        <v>194557</v>
      </c>
      <c r="D84" s="46">
        <f>'[1]phan cap'!H82</f>
        <v>194557</v>
      </c>
      <c r="E84" s="46">
        <f>'[1]phan cap'!I82</f>
        <v>0</v>
      </c>
      <c r="F84" s="45">
        <f>'[1]phan cap'!N82</f>
        <v>190000</v>
      </c>
      <c r="G84" s="45">
        <f t="shared" si="4"/>
        <v>190000</v>
      </c>
      <c r="H84" s="46">
        <f>'[1]phan cap'!P82</f>
        <v>190000</v>
      </c>
      <c r="I84" s="46">
        <f>'[1]phan cap'!Q82</f>
        <v>0</v>
      </c>
      <c r="J84" s="47">
        <f t="shared" si="5"/>
        <v>97.657755824771144</v>
      </c>
      <c r="K84" s="47">
        <f t="shared" si="5"/>
        <v>97.657755824771144</v>
      </c>
      <c r="L84" s="11"/>
      <c r="M84" s="11"/>
      <c r="N84" s="11"/>
    </row>
    <row r="85" spans="1:14">
      <c r="A85" s="54" t="s">
        <v>77</v>
      </c>
      <c r="B85" s="100">
        <f>'[1]phan cap'!F83</f>
        <v>240000</v>
      </c>
      <c r="C85" s="100">
        <f t="shared" si="3"/>
        <v>240000</v>
      </c>
      <c r="D85" s="101">
        <f>'[1]phan cap'!H83</f>
        <v>240000</v>
      </c>
      <c r="E85" s="101">
        <f>'[1]phan cap'!I83</f>
        <v>0</v>
      </c>
      <c r="F85" s="100">
        <f>'[1]phan cap'!N83</f>
        <v>220000</v>
      </c>
      <c r="G85" s="100">
        <f t="shared" si="4"/>
        <v>220000</v>
      </c>
      <c r="H85" s="101">
        <f>'[1]phan cap'!P83</f>
        <v>220000</v>
      </c>
      <c r="I85" s="101">
        <f>'[1]phan cap'!Q83</f>
        <v>0</v>
      </c>
      <c r="J85" s="102">
        <f t="shared" si="5"/>
        <v>91.666666666666657</v>
      </c>
      <c r="K85" s="102">
        <f t="shared" si="5"/>
        <v>91.666666666666657</v>
      </c>
      <c r="L85" s="11"/>
      <c r="M85" s="11"/>
      <c r="N85" s="11"/>
    </row>
    <row r="86" spans="1:14">
      <c r="A86" s="44" t="s">
        <v>78</v>
      </c>
      <c r="B86" s="45">
        <f>'[1]phan cap'!F84</f>
        <v>84000</v>
      </c>
      <c r="C86" s="45">
        <f t="shared" si="3"/>
        <v>84000</v>
      </c>
      <c r="D86" s="46">
        <f>'[1]phan cap'!H84</f>
        <v>84000</v>
      </c>
      <c r="E86" s="46">
        <f>'[1]phan cap'!I84</f>
        <v>0</v>
      </c>
      <c r="F86" s="45">
        <f>'[1]phan cap'!N84</f>
        <v>75000</v>
      </c>
      <c r="G86" s="45">
        <f t="shared" si="4"/>
        <v>75000</v>
      </c>
      <c r="H86" s="46">
        <f>'[1]phan cap'!P84</f>
        <v>75000</v>
      </c>
      <c r="I86" s="46">
        <f>'[1]phan cap'!Q84</f>
        <v>0</v>
      </c>
      <c r="J86" s="47">
        <f t="shared" si="5"/>
        <v>89.285714285714292</v>
      </c>
      <c r="K86" s="47">
        <f t="shared" si="5"/>
        <v>89.285714285714292</v>
      </c>
    </row>
    <row r="87" spans="1:14">
      <c r="A87" s="44" t="s">
        <v>79</v>
      </c>
      <c r="B87" s="45">
        <f>'[1]phan cap'!F85</f>
        <v>10000</v>
      </c>
      <c r="C87" s="45">
        <f t="shared" si="3"/>
        <v>10000</v>
      </c>
      <c r="D87" s="46">
        <f>'[1]phan cap'!H85</f>
        <v>10000</v>
      </c>
      <c r="E87" s="46">
        <f>'[1]phan cap'!I85</f>
        <v>0</v>
      </c>
      <c r="F87" s="45">
        <f>'[1]phan cap'!N85</f>
        <v>32000</v>
      </c>
      <c r="G87" s="45">
        <f t="shared" si="4"/>
        <v>32000</v>
      </c>
      <c r="H87" s="46">
        <f>'[1]phan cap'!P85</f>
        <v>32000</v>
      </c>
      <c r="I87" s="46">
        <f>'[1]phan cap'!Q85</f>
        <v>0</v>
      </c>
      <c r="J87" s="47">
        <f t="shared" si="5"/>
        <v>320</v>
      </c>
      <c r="K87" s="47">
        <f t="shared" si="5"/>
        <v>320</v>
      </c>
    </row>
    <row r="88" spans="1:14">
      <c r="A88" s="44" t="s">
        <v>80</v>
      </c>
      <c r="B88" s="45">
        <f>'[1]phan cap'!F86</f>
        <v>43000</v>
      </c>
      <c r="C88" s="45">
        <f t="shared" si="3"/>
        <v>43000</v>
      </c>
      <c r="D88" s="46">
        <f>'[1]phan cap'!H86</f>
        <v>43000</v>
      </c>
      <c r="E88" s="46">
        <f>'[1]phan cap'!I86</f>
        <v>0</v>
      </c>
      <c r="F88" s="45">
        <f>'[1]phan cap'!N86</f>
        <v>68000</v>
      </c>
      <c r="G88" s="45">
        <f t="shared" si="4"/>
        <v>68000</v>
      </c>
      <c r="H88" s="46">
        <f>'[1]phan cap'!P86</f>
        <v>68000</v>
      </c>
      <c r="I88" s="46">
        <f>'[1]phan cap'!Q86</f>
        <v>0</v>
      </c>
      <c r="J88" s="47">
        <f t="shared" si="5"/>
        <v>158.13953488372093</v>
      </c>
      <c r="K88" s="47">
        <f t="shared" si="5"/>
        <v>158.13953488372093</v>
      </c>
    </row>
    <row r="89" spans="1:14">
      <c r="A89" s="44" t="s">
        <v>81</v>
      </c>
      <c r="B89" s="103">
        <f>'[1]phan cap'!F87</f>
        <v>103000</v>
      </c>
      <c r="C89" s="103">
        <f t="shared" si="3"/>
        <v>103000</v>
      </c>
      <c r="D89" s="104">
        <f>'[1]phan cap'!H87</f>
        <v>103000</v>
      </c>
      <c r="E89" s="104">
        <f>'[1]phan cap'!I87</f>
        <v>0</v>
      </c>
      <c r="F89" s="103">
        <f>'[1]phan cap'!N87</f>
        <v>45000</v>
      </c>
      <c r="G89" s="103">
        <f t="shared" si="4"/>
        <v>45000</v>
      </c>
      <c r="H89" s="104">
        <f>'[1]phan cap'!P87</f>
        <v>45000</v>
      </c>
      <c r="I89" s="104">
        <f>'[1]phan cap'!Q87</f>
        <v>0</v>
      </c>
      <c r="J89" s="105">
        <f t="shared" si="5"/>
        <v>43.689320388349515</v>
      </c>
      <c r="K89" s="105">
        <f t="shared" si="5"/>
        <v>43.689320388349515</v>
      </c>
    </row>
    <row r="90" spans="1:14">
      <c r="A90" s="44" t="s">
        <v>82</v>
      </c>
      <c r="B90" s="45">
        <f>'[1]phan cap'!F88</f>
        <v>0</v>
      </c>
      <c r="C90" s="45">
        <f t="shared" si="3"/>
        <v>0</v>
      </c>
      <c r="D90" s="46">
        <f>'[1]phan cap'!H88</f>
        <v>0</v>
      </c>
      <c r="E90" s="46">
        <f>'[1]phan cap'!I88</f>
        <v>0</v>
      </c>
      <c r="F90" s="46">
        <f>'[1]phan cap'!N88</f>
        <v>0</v>
      </c>
      <c r="G90" s="46">
        <f t="shared" si="4"/>
        <v>0</v>
      </c>
      <c r="H90" s="46">
        <f>'[1]phan cap'!P88</f>
        <v>0</v>
      </c>
      <c r="I90" s="46">
        <f>'[1]phan cap'!Q88</f>
        <v>0</v>
      </c>
      <c r="J90" s="47"/>
      <c r="K90" s="47"/>
    </row>
    <row r="91" spans="1:14" ht="18.75" hidden="1" customHeight="1">
      <c r="A91" s="37" t="s">
        <v>83</v>
      </c>
      <c r="B91" s="106">
        <f>'[1]phan cap'!F89</f>
        <v>0</v>
      </c>
      <c r="C91" s="106">
        <f t="shared" si="3"/>
        <v>0</v>
      </c>
      <c r="D91" s="107">
        <f>'[1]phan cap'!H89</f>
        <v>0</v>
      </c>
      <c r="E91" s="107">
        <f>'[1]phan cap'!I89</f>
        <v>0</v>
      </c>
      <c r="F91" s="106">
        <f>'[1]phan cap'!N89</f>
        <v>50000</v>
      </c>
      <c r="G91" s="106">
        <f t="shared" si="4"/>
        <v>50000</v>
      </c>
      <c r="H91" s="107">
        <f>'[1]phan cap'!P89</f>
        <v>50000</v>
      </c>
      <c r="I91" s="107">
        <f>'[1]phan cap'!Q89</f>
        <v>0</v>
      </c>
      <c r="J91" s="108" t="e">
        <f t="shared" si="5"/>
        <v>#DIV/0!</v>
      </c>
      <c r="K91" s="108" t="e">
        <f t="shared" si="5"/>
        <v>#DIV/0!</v>
      </c>
    </row>
    <row r="92" spans="1:14" ht="33.75" hidden="1">
      <c r="A92" s="109" t="s">
        <v>84</v>
      </c>
      <c r="B92" s="110">
        <f>'[1]phan cap'!F90</f>
        <v>0</v>
      </c>
      <c r="C92" s="110">
        <f t="shared" si="3"/>
        <v>0</v>
      </c>
      <c r="D92" s="111">
        <f>'[1]phan cap'!H90</f>
        <v>0</v>
      </c>
      <c r="E92" s="111">
        <f>'[1]phan cap'!I90</f>
        <v>0</v>
      </c>
      <c r="F92" s="110">
        <f>'[1]phan cap'!N90</f>
        <v>50000</v>
      </c>
      <c r="G92" s="110">
        <f t="shared" si="4"/>
        <v>50000</v>
      </c>
      <c r="H92" s="111">
        <f>'[1]phan cap'!P90</f>
        <v>50000</v>
      </c>
      <c r="I92" s="111">
        <f>'[1]phan cap'!Q90</f>
        <v>0</v>
      </c>
      <c r="J92" s="112" t="e">
        <f t="shared" si="5"/>
        <v>#DIV/0!</v>
      </c>
      <c r="K92" s="112" t="e">
        <f t="shared" si="5"/>
        <v>#DIV/0!</v>
      </c>
    </row>
    <row r="93" spans="1:14" hidden="1">
      <c r="A93" s="113" t="s">
        <v>85</v>
      </c>
      <c r="B93" s="38">
        <f>'[1]phan cap'!F91</f>
        <v>11938021.6</v>
      </c>
      <c r="C93" s="38">
        <f t="shared" si="3"/>
        <v>11938021.6</v>
      </c>
      <c r="D93" s="39">
        <f>'[1]phan cap'!H91</f>
        <v>6595303.5999999996</v>
      </c>
      <c r="E93" s="39">
        <f>'[1]phan cap'!I91</f>
        <v>5342718</v>
      </c>
      <c r="F93" s="38">
        <f>'[1]phan cap'!N91</f>
        <v>11881637</v>
      </c>
      <c r="G93" s="38">
        <f t="shared" si="4"/>
        <v>11881637</v>
      </c>
      <c r="H93" s="39">
        <f>'[1]phan cap'!P91</f>
        <v>8625014</v>
      </c>
      <c r="I93" s="39">
        <f>'[1]phan cap'!Q91</f>
        <v>3256623</v>
      </c>
      <c r="J93" s="114">
        <f t="shared" si="5"/>
        <v>99.52768890952585</v>
      </c>
      <c r="K93" s="114">
        <f t="shared" si="5"/>
        <v>99.52768890952585</v>
      </c>
    </row>
    <row r="94" spans="1:14" hidden="1">
      <c r="A94" s="44" t="s">
        <v>86</v>
      </c>
      <c r="B94" s="45">
        <f>'[1]phan cap'!F92</f>
        <v>2687880</v>
      </c>
      <c r="C94" s="45">
        <f t="shared" si="3"/>
        <v>2687880</v>
      </c>
      <c r="D94" s="46">
        <f>'[1]phan cap'!H92</f>
        <v>1043880</v>
      </c>
      <c r="E94" s="46">
        <f>'[1]phan cap'!I92</f>
        <v>1644000</v>
      </c>
      <c r="F94" s="45">
        <f>'[1]phan cap'!N92</f>
        <v>2766100</v>
      </c>
      <c r="G94" s="45">
        <f t="shared" si="4"/>
        <v>2766100</v>
      </c>
      <c r="H94" s="46">
        <f>'[1]phan cap'!P92</f>
        <v>1403410</v>
      </c>
      <c r="I94" s="46">
        <f>'[1]phan cap'!Q92</f>
        <v>1362690</v>
      </c>
      <c r="J94" s="115">
        <f t="shared" si="5"/>
        <v>102.91010015328067</v>
      </c>
      <c r="K94" s="115">
        <f t="shared" si="5"/>
        <v>102.91010015328067</v>
      </c>
    </row>
    <row r="95" spans="1:14" hidden="1">
      <c r="A95" s="116" t="s">
        <v>87</v>
      </c>
      <c r="B95" s="117">
        <f>'[1]phan cap'!F93</f>
        <v>0</v>
      </c>
      <c r="C95" s="117">
        <f t="shared" si="3"/>
        <v>0</v>
      </c>
      <c r="D95" s="118">
        <f>'[1]phan cap'!H93</f>
        <v>0</v>
      </c>
      <c r="E95" s="118">
        <f>'[1]phan cap'!I93</f>
        <v>0</v>
      </c>
      <c r="F95" s="117">
        <f>'[1]phan cap'!N93</f>
        <v>0</v>
      </c>
      <c r="G95" s="117">
        <f t="shared" si="4"/>
        <v>0</v>
      </c>
      <c r="H95" s="118">
        <f>'[1]phan cap'!P93</f>
        <v>0</v>
      </c>
      <c r="I95" s="118">
        <f>'[1]phan cap'!Q93</f>
        <v>0</v>
      </c>
      <c r="J95" s="119"/>
      <c r="K95" s="119"/>
    </row>
    <row r="96" spans="1:14" hidden="1">
      <c r="A96" s="48" t="s">
        <v>88</v>
      </c>
      <c r="B96" s="120">
        <f>'[1]phan cap'!F94</f>
        <v>9250141.5999999996</v>
      </c>
      <c r="C96" s="120">
        <f t="shared" si="3"/>
        <v>9250141.5999999996</v>
      </c>
      <c r="D96" s="121">
        <f>'[1]phan cap'!H94</f>
        <v>5551423.5999999996</v>
      </c>
      <c r="E96" s="121">
        <f>'[1]phan cap'!I94</f>
        <v>3698718</v>
      </c>
      <c r="F96" s="120">
        <f>'[1]phan cap'!N94</f>
        <v>9115537</v>
      </c>
      <c r="G96" s="120">
        <f t="shared" si="4"/>
        <v>9115537</v>
      </c>
      <c r="H96" s="121">
        <f>'[1]phan cap'!P94</f>
        <v>7221604</v>
      </c>
      <c r="I96" s="121">
        <f>'[1]phan cap'!Q94</f>
        <v>1893933</v>
      </c>
      <c r="J96" s="122">
        <f t="shared" si="5"/>
        <v>98.544837410921374</v>
      </c>
      <c r="K96" s="122">
        <f t="shared" si="5"/>
        <v>98.544837410921374</v>
      </c>
    </row>
    <row r="97" spans="1:11" hidden="1">
      <c r="A97" s="37" t="s">
        <v>89</v>
      </c>
      <c r="B97" s="123">
        <f>'[1]phan cap'!F95</f>
        <v>890000</v>
      </c>
      <c r="C97" s="123">
        <f t="shared" si="3"/>
        <v>890000</v>
      </c>
      <c r="D97" s="124">
        <f>'[1]phan cap'!H95</f>
        <v>285000</v>
      </c>
      <c r="E97" s="124">
        <f>'[1]phan cap'!I95</f>
        <v>605000</v>
      </c>
      <c r="F97" s="123">
        <f>'[1]phan cap'!N95</f>
        <v>1070000</v>
      </c>
      <c r="G97" s="123">
        <f t="shared" si="4"/>
        <v>1070000</v>
      </c>
      <c r="H97" s="124">
        <f>'[1]phan cap'!P95</f>
        <v>520000</v>
      </c>
      <c r="I97" s="124">
        <f>'[1]phan cap'!Q95</f>
        <v>550000</v>
      </c>
      <c r="J97" s="125">
        <f t="shared" si="5"/>
        <v>120.2247191011236</v>
      </c>
      <c r="K97" s="125">
        <f t="shared" si="5"/>
        <v>120.2247191011236</v>
      </c>
    </row>
    <row r="98" spans="1:11" ht="18.75" hidden="1" customHeight="1">
      <c r="A98" s="126" t="s">
        <v>90</v>
      </c>
      <c r="B98" s="100">
        <f>'[1]phan cap'!F96</f>
        <v>650000</v>
      </c>
      <c r="C98" s="100">
        <f t="shared" si="3"/>
        <v>650000</v>
      </c>
      <c r="D98" s="101">
        <f>'[1]phan cap'!H96</f>
        <v>45000</v>
      </c>
      <c r="E98" s="101">
        <f>'[1]phan cap'!I96</f>
        <v>605000</v>
      </c>
      <c r="F98" s="100">
        <f>'[1]phan cap'!N96</f>
        <v>850000</v>
      </c>
      <c r="G98" s="100">
        <f t="shared" si="4"/>
        <v>850000</v>
      </c>
      <c r="H98" s="101">
        <f>'[1]phan cap'!P96</f>
        <v>300000</v>
      </c>
      <c r="I98" s="101">
        <f>'[1]phan cap'!Q96</f>
        <v>550000</v>
      </c>
      <c r="J98" s="127">
        <f t="shared" si="5"/>
        <v>130.76923076923077</v>
      </c>
      <c r="K98" s="127">
        <f t="shared" si="5"/>
        <v>130.76923076923077</v>
      </c>
    </row>
    <row r="99" spans="1:11" hidden="1">
      <c r="A99" s="128" t="s">
        <v>91</v>
      </c>
      <c r="B99" s="100">
        <f>'[1]phan cap'!F97</f>
        <v>240000</v>
      </c>
      <c r="C99" s="100">
        <f t="shared" si="3"/>
        <v>240000</v>
      </c>
      <c r="D99" s="101">
        <f>'[1]phan cap'!H97</f>
        <v>240000</v>
      </c>
      <c r="E99" s="101">
        <f>'[1]phan cap'!I97</f>
        <v>0</v>
      </c>
      <c r="F99" s="100">
        <f>'[1]phan cap'!N97</f>
        <v>220000</v>
      </c>
      <c r="G99" s="100">
        <f t="shared" si="4"/>
        <v>220000</v>
      </c>
      <c r="H99" s="101">
        <f>'[1]phan cap'!P97</f>
        <v>220000</v>
      </c>
      <c r="I99" s="101">
        <f>'[1]phan cap'!Q97</f>
        <v>0</v>
      </c>
      <c r="J99" s="127">
        <f t="shared" si="5"/>
        <v>91.666666666666657</v>
      </c>
      <c r="K99" s="127">
        <f t="shared" si="5"/>
        <v>91.666666666666657</v>
      </c>
    </row>
    <row r="100" spans="1:11" ht="18.75" hidden="1" customHeight="1">
      <c r="A100" s="128" t="s">
        <v>92</v>
      </c>
      <c r="B100" s="100">
        <f>'[1]phan cap'!F98</f>
        <v>0</v>
      </c>
      <c r="C100" s="100">
        <f t="shared" si="3"/>
        <v>0</v>
      </c>
      <c r="D100" s="101">
        <f>'[1]phan cap'!H98</f>
        <v>0</v>
      </c>
      <c r="E100" s="101">
        <f>'[1]phan cap'!I98</f>
        <v>0</v>
      </c>
      <c r="F100" s="100">
        <f>'[1]phan cap'!N98</f>
        <v>0</v>
      </c>
      <c r="G100" s="100">
        <f t="shared" si="4"/>
        <v>0</v>
      </c>
      <c r="H100" s="101">
        <f>'[1]phan cap'!P98</f>
        <v>0</v>
      </c>
      <c r="I100" s="101">
        <f>'[1]phan cap'!Q98</f>
        <v>0</v>
      </c>
      <c r="J100" s="127"/>
      <c r="K100" s="127"/>
    </row>
    <row r="101" spans="1:11" hidden="1">
      <c r="A101" s="129" t="s">
        <v>87</v>
      </c>
      <c r="B101" s="45">
        <f>'[1]phan cap'!F99</f>
        <v>0</v>
      </c>
      <c r="C101" s="45">
        <f t="shared" si="3"/>
        <v>0</v>
      </c>
      <c r="D101" s="46">
        <f>'[1]phan cap'!H99</f>
        <v>0</v>
      </c>
      <c r="E101" s="46">
        <f>'[1]phan cap'!I99</f>
        <v>0</v>
      </c>
      <c r="F101" s="45">
        <f>'[1]phan cap'!N99</f>
        <v>0</v>
      </c>
      <c r="G101" s="45">
        <f t="shared" si="4"/>
        <v>0</v>
      </c>
      <c r="H101" s="46">
        <f>'[1]phan cap'!P99</f>
        <v>0</v>
      </c>
      <c r="I101" s="46">
        <f>'[1]phan cap'!Q99</f>
        <v>0</v>
      </c>
      <c r="J101" s="115"/>
      <c r="K101" s="115"/>
    </row>
    <row r="102" spans="1:11" hidden="1">
      <c r="A102" s="130" t="s">
        <v>93</v>
      </c>
      <c r="B102" s="131">
        <f>'[1]phan cap'!F100</f>
        <v>0</v>
      </c>
      <c r="C102" s="131">
        <f t="shared" si="3"/>
        <v>0</v>
      </c>
      <c r="D102" s="132">
        <f>'[1]phan cap'!H100</f>
        <v>0</v>
      </c>
      <c r="E102" s="132">
        <f>'[1]phan cap'!I100</f>
        <v>0</v>
      </c>
      <c r="F102" s="131">
        <f>'[1]phan cap'!N100</f>
        <v>0</v>
      </c>
      <c r="G102" s="131">
        <f t="shared" si="4"/>
        <v>0</v>
      </c>
      <c r="H102" s="132">
        <f>'[1]phan cap'!P100</f>
        <v>0</v>
      </c>
      <c r="I102" s="132">
        <f>'[1]phan cap'!Q100</f>
        <v>0</v>
      </c>
      <c r="J102" s="133" t="e">
        <f t="shared" si="5"/>
        <v>#DIV/0!</v>
      </c>
      <c r="K102" s="133" t="e">
        <f t="shared" si="5"/>
        <v>#DIV/0!</v>
      </c>
    </row>
    <row r="103" spans="1:11" hidden="1">
      <c r="A103" s="134" t="s">
        <v>94</v>
      </c>
      <c r="B103" s="63">
        <f>'[1]phan cap'!F101</f>
        <v>0</v>
      </c>
      <c r="C103" s="63">
        <f t="shared" si="3"/>
        <v>0</v>
      </c>
      <c r="D103" s="64">
        <f>'[1]phan cap'!H101</f>
        <v>0</v>
      </c>
      <c r="E103" s="64">
        <f>'[1]phan cap'!I101</f>
        <v>0</v>
      </c>
      <c r="F103" s="63">
        <f>'[1]phan cap'!N101</f>
        <v>0</v>
      </c>
      <c r="G103" s="63">
        <f t="shared" si="4"/>
        <v>0</v>
      </c>
      <c r="H103" s="64">
        <f>'[1]phan cap'!P101</f>
        <v>0</v>
      </c>
      <c r="I103" s="64">
        <f>'[1]phan cap'!Q101</f>
        <v>0</v>
      </c>
      <c r="J103" s="135" t="e">
        <f t="shared" si="5"/>
        <v>#DIV/0!</v>
      </c>
      <c r="K103" s="135" t="e">
        <f t="shared" si="5"/>
        <v>#DIV/0!</v>
      </c>
    </row>
    <row r="104" spans="1:11" ht="18.75" hidden="1" customHeight="1">
      <c r="A104" s="136" t="s">
        <v>95</v>
      </c>
      <c r="B104" s="137">
        <f>'[1]phan cap'!F102</f>
        <v>11048021.6</v>
      </c>
      <c r="C104" s="137">
        <f t="shared" si="3"/>
        <v>11048021.6</v>
      </c>
      <c r="D104" s="138">
        <f>'[1]phan cap'!H102</f>
        <v>6310303.5999999996</v>
      </c>
      <c r="E104" s="138">
        <f>'[1]phan cap'!I102</f>
        <v>4737718</v>
      </c>
      <c r="F104" s="137">
        <f>'[1]phan cap'!N102</f>
        <v>10811637</v>
      </c>
      <c r="G104" s="137">
        <f t="shared" si="4"/>
        <v>10811637</v>
      </c>
      <c r="H104" s="138">
        <f>'[1]phan cap'!P102</f>
        <v>8105014</v>
      </c>
      <c r="I104" s="138">
        <f>'[1]phan cap'!Q102</f>
        <v>2706623</v>
      </c>
      <c r="J104" s="139">
        <f t="shared" si="5"/>
        <v>97.860389773314722</v>
      </c>
      <c r="K104" s="139">
        <f t="shared" si="5"/>
        <v>97.860389773314722</v>
      </c>
    </row>
    <row r="105" spans="1:11" hidden="1">
      <c r="A105" s="136" t="s">
        <v>96</v>
      </c>
      <c r="B105" s="38">
        <f>'[1]phan cap'!F103</f>
        <v>2727609.5999999996</v>
      </c>
      <c r="C105" s="38">
        <f t="shared" si="3"/>
        <v>2727609.5999999996</v>
      </c>
      <c r="D105" s="39">
        <f>'[1]phan cap'!H103</f>
        <v>1012096.5999999996</v>
      </c>
      <c r="E105" s="39">
        <f>'[1]phan cap'!I103</f>
        <v>1715513</v>
      </c>
      <c r="F105" s="38">
        <f>'[1]phan cap'!N103</f>
        <v>2491225</v>
      </c>
      <c r="G105" s="38">
        <f t="shared" si="4"/>
        <v>2491225</v>
      </c>
      <c r="H105" s="39">
        <f>'[1]phan cap'!P103</f>
        <v>2806807</v>
      </c>
      <c r="I105" s="39">
        <f>'[1]phan cap'!Q103</f>
        <v>-315582</v>
      </c>
      <c r="J105" s="114"/>
      <c r="K105" s="114"/>
    </row>
    <row r="106" spans="1:11" hidden="1">
      <c r="A106" s="140" t="s">
        <v>97</v>
      </c>
      <c r="B106" s="100">
        <f>'[1]phan cap'!F104</f>
        <v>1909327</v>
      </c>
      <c r="C106" s="100">
        <f t="shared" si="3"/>
        <v>1909327</v>
      </c>
      <c r="D106" s="101">
        <f>'[1]phan cap'!H104</f>
        <v>708468</v>
      </c>
      <c r="E106" s="101">
        <f>'[1]phan cap'!I104</f>
        <v>1200859</v>
      </c>
      <c r="F106" s="100">
        <f>'[1]phan cap'!N104</f>
        <v>1245612.5</v>
      </c>
      <c r="G106" s="100">
        <f t="shared" si="4"/>
        <v>1245612.5</v>
      </c>
      <c r="H106" s="101">
        <f>'[1]phan cap'!P104</f>
        <v>1403403.5</v>
      </c>
      <c r="I106" s="101">
        <f>'[1]phan cap'!Q104</f>
        <v>-157791</v>
      </c>
      <c r="J106" s="127"/>
      <c r="K106" s="127"/>
    </row>
    <row r="107" spans="1:11" hidden="1">
      <c r="A107" s="141" t="s">
        <v>98</v>
      </c>
      <c r="B107" s="142">
        <f>'[1]phan cap'!F105</f>
        <v>818282.59999999963</v>
      </c>
      <c r="C107" s="142">
        <f t="shared" si="3"/>
        <v>818282.59999999963</v>
      </c>
      <c r="D107" s="143">
        <f>'[1]phan cap'!H105</f>
        <v>303628.59999999963</v>
      </c>
      <c r="E107" s="143">
        <f>'[1]phan cap'!I105</f>
        <v>514654</v>
      </c>
      <c r="F107" s="142">
        <f>'[1]phan cap'!N105</f>
        <v>1245612.5</v>
      </c>
      <c r="G107" s="142">
        <f t="shared" si="4"/>
        <v>1245612.5</v>
      </c>
      <c r="H107" s="143">
        <f>'[1]phan cap'!P105</f>
        <v>1403403.5</v>
      </c>
      <c r="I107" s="143">
        <f>'[1]phan cap'!Q105</f>
        <v>-157791</v>
      </c>
      <c r="J107" s="144"/>
      <c r="K107" s="144"/>
    </row>
    <row r="108" spans="1:11" ht="37.5" hidden="1">
      <c r="A108" s="145" t="s">
        <v>99</v>
      </c>
      <c r="B108" s="146">
        <f>'[1]phan cap'!F106</f>
        <v>2817609.5999999996</v>
      </c>
      <c r="C108" s="146">
        <f t="shared" si="3"/>
        <v>2817609.5999999996</v>
      </c>
      <c r="D108" s="147">
        <f>'[1]phan cap'!H106</f>
        <v>1097096.5999999996</v>
      </c>
      <c r="E108" s="147">
        <f>'[1]phan cap'!I106</f>
        <v>1720513</v>
      </c>
      <c r="F108" s="146">
        <f>'[1]phan cap'!N106</f>
        <v>2781225</v>
      </c>
      <c r="G108" s="146">
        <f t="shared" si="4"/>
        <v>2761225</v>
      </c>
      <c r="H108" s="147">
        <f>'[1]phan cap'!P106</f>
        <v>3126807</v>
      </c>
      <c r="I108" s="147">
        <f>'[1]phan cap'!Q106</f>
        <v>-365582</v>
      </c>
      <c r="J108" s="148"/>
      <c r="K108" s="148"/>
    </row>
    <row r="109" spans="1:11" hidden="1">
      <c r="A109" s="149" t="s">
        <v>100</v>
      </c>
      <c r="B109" s="100">
        <f>'[1]phan cap'!F107</f>
        <v>1909327</v>
      </c>
      <c r="C109" s="100">
        <f t="shared" si="3"/>
        <v>1909327</v>
      </c>
      <c r="D109" s="101">
        <f>'[1]phan cap'!H107</f>
        <v>708468</v>
      </c>
      <c r="E109" s="101">
        <f>'[1]phan cap'!I107</f>
        <v>1200859</v>
      </c>
      <c r="F109" s="100">
        <f>'[1]phan cap'!N107</f>
        <v>1245612.5</v>
      </c>
      <c r="G109" s="100">
        <f t="shared" si="4"/>
        <v>1245612.5</v>
      </c>
      <c r="H109" s="101">
        <f>'[1]phan cap'!P107</f>
        <v>1403403.5</v>
      </c>
      <c r="I109" s="101">
        <f>'[1]phan cap'!Q107</f>
        <v>-157791</v>
      </c>
      <c r="J109" s="127"/>
      <c r="K109" s="127"/>
    </row>
    <row r="110" spans="1:11" hidden="1">
      <c r="A110" s="150" t="s">
        <v>101</v>
      </c>
      <c r="B110" s="151">
        <f>'[1]phan cap'!F108</f>
        <v>50000</v>
      </c>
      <c r="C110" s="151">
        <f t="shared" si="3"/>
        <v>50000</v>
      </c>
      <c r="D110" s="152">
        <f>'[1]phan cap'!H108</f>
        <v>45000</v>
      </c>
      <c r="E110" s="152">
        <f>'[1]phan cap'!I108</f>
        <v>5000</v>
      </c>
      <c r="F110" s="151">
        <f>'[1]phan cap'!N108</f>
        <v>250000</v>
      </c>
      <c r="G110" s="151">
        <f t="shared" si="4"/>
        <v>250000</v>
      </c>
      <c r="H110" s="152">
        <f>'[1]phan cap'!P108</f>
        <v>300000</v>
      </c>
      <c r="I110" s="152">
        <f>'[1]phan cap'!Q108</f>
        <v>-50000</v>
      </c>
      <c r="J110" s="153"/>
      <c r="K110" s="153"/>
    </row>
    <row r="111" spans="1:11" hidden="1">
      <c r="A111" s="150" t="s">
        <v>102</v>
      </c>
      <c r="B111" s="151">
        <f>'[1]phan cap'!F109</f>
        <v>0</v>
      </c>
      <c r="C111" s="151">
        <f t="shared" si="3"/>
        <v>0</v>
      </c>
      <c r="D111" s="152">
        <f>'[1]phan cap'!H109</f>
        <v>0</v>
      </c>
      <c r="E111" s="152">
        <f>'[1]phan cap'!I109</f>
        <v>0</v>
      </c>
      <c r="F111" s="151">
        <f>'[1]phan cap'!N109</f>
        <v>0</v>
      </c>
      <c r="G111" s="151">
        <f t="shared" si="4"/>
        <v>0</v>
      </c>
      <c r="H111" s="152">
        <f>'[1]phan cap'!P109</f>
        <v>0</v>
      </c>
      <c r="I111" s="152">
        <f>'[1]phan cap'!Q109</f>
        <v>0</v>
      </c>
      <c r="J111" s="153"/>
      <c r="K111" s="153"/>
    </row>
    <row r="112" spans="1:11" hidden="1">
      <c r="A112" s="154" t="s">
        <v>103</v>
      </c>
      <c r="B112" s="151">
        <f>'[1]phan cap'!F110</f>
        <v>40000</v>
      </c>
      <c r="C112" s="151">
        <f t="shared" si="3"/>
        <v>40000</v>
      </c>
      <c r="D112" s="152">
        <f>'[1]phan cap'!H110</f>
        <v>40000</v>
      </c>
      <c r="E112" s="152">
        <f>'[1]phan cap'!I110</f>
        <v>0</v>
      </c>
      <c r="F112" s="151">
        <f>'[1]phan cap'!N110</f>
        <v>20000</v>
      </c>
      <c r="G112" s="151">
        <f t="shared" si="4"/>
        <v>20000</v>
      </c>
      <c r="H112" s="152">
        <f>'[1]phan cap'!P110</f>
        <v>20000</v>
      </c>
      <c r="I112" s="152">
        <f>'[1]phan cap'!Q110</f>
        <v>0</v>
      </c>
      <c r="J112" s="153"/>
      <c r="K112" s="153"/>
    </row>
    <row r="113" spans="1:11" hidden="1">
      <c r="A113" s="155" t="s">
        <v>104</v>
      </c>
      <c r="B113" s="151">
        <f>'[1]phan cap'!F111</f>
        <v>818282.59999999963</v>
      </c>
      <c r="C113" s="151">
        <f t="shared" si="3"/>
        <v>818282.59999999963</v>
      </c>
      <c r="D113" s="152">
        <f>'[1]phan cap'!H111</f>
        <v>303628.59999999963</v>
      </c>
      <c r="E113" s="152">
        <f>'[1]phan cap'!I111</f>
        <v>514654</v>
      </c>
      <c r="F113" s="151">
        <f>'[1]phan cap'!N111</f>
        <v>1265612.5</v>
      </c>
      <c r="G113" s="151">
        <f t="shared" si="4"/>
        <v>1265612.5</v>
      </c>
      <c r="H113" s="152">
        <f>'[1]phan cap'!P111</f>
        <v>1423403.5</v>
      </c>
      <c r="I113" s="152">
        <f>'[1]phan cap'!Q111</f>
        <v>-157791</v>
      </c>
      <c r="J113" s="153"/>
      <c r="K113" s="153"/>
    </row>
    <row r="114" spans="1:11" hidden="1">
      <c r="A114" s="156" t="s">
        <v>105</v>
      </c>
      <c r="B114" s="157">
        <f>'[1]phan cap'!F112</f>
        <v>4077978.4</v>
      </c>
      <c r="C114" s="157">
        <f t="shared" si="3"/>
        <v>0</v>
      </c>
      <c r="D114" s="158">
        <f>'[1]phan cap'!H112</f>
        <v>0</v>
      </c>
      <c r="E114" s="158">
        <f>'[1]phan cap'!I112</f>
        <v>0</v>
      </c>
      <c r="F114" s="157">
        <f>'[1]phan cap'!N112</f>
        <v>3563363</v>
      </c>
      <c r="G114" s="157">
        <f t="shared" si="4"/>
        <v>0</v>
      </c>
      <c r="H114" s="158">
        <f>'[1]phan cap'!P112</f>
        <v>0</v>
      </c>
      <c r="I114" s="158">
        <f>'[1]phan cap'!Q112</f>
        <v>0</v>
      </c>
      <c r="J114" s="159">
        <f t="shared" si="5"/>
        <v>87.380624674225842</v>
      </c>
      <c r="K114" s="159"/>
    </row>
    <row r="115" spans="1:11" hidden="1">
      <c r="A115" s="160" t="s">
        <v>106</v>
      </c>
      <c r="B115" s="45">
        <f>'[1]phan cap'!F113</f>
        <v>3889200</v>
      </c>
      <c r="C115" s="45">
        <f t="shared" si="3"/>
        <v>0</v>
      </c>
      <c r="D115" s="46">
        <f>'[1]phan cap'!H113</f>
        <v>0</v>
      </c>
      <c r="E115" s="46">
        <f>'[1]phan cap'!I113</f>
        <v>0</v>
      </c>
      <c r="F115" s="45">
        <f>'[1]phan cap'!N113</f>
        <v>2571900</v>
      </c>
      <c r="G115" s="45">
        <f t="shared" si="4"/>
        <v>0</v>
      </c>
      <c r="H115" s="46">
        <f>'[1]phan cap'!P113</f>
        <v>0</v>
      </c>
      <c r="I115" s="46">
        <f>'[1]phan cap'!Q113</f>
        <v>0</v>
      </c>
      <c r="J115" s="115">
        <f t="shared" si="5"/>
        <v>66.129281086084546</v>
      </c>
      <c r="K115" s="115"/>
    </row>
    <row r="116" spans="1:11" hidden="1">
      <c r="A116" s="48" t="s">
        <v>107</v>
      </c>
      <c r="B116" s="120">
        <f>'[1]phan cap'!F114</f>
        <v>188778.4</v>
      </c>
      <c r="C116" s="120">
        <f t="shared" si="3"/>
        <v>0</v>
      </c>
      <c r="D116" s="121">
        <f>'[1]phan cap'!H114</f>
        <v>0</v>
      </c>
      <c r="E116" s="121">
        <f>'[1]phan cap'!I114</f>
        <v>0</v>
      </c>
      <c r="F116" s="120">
        <f>'[1]phan cap'!N114</f>
        <v>991463</v>
      </c>
      <c r="G116" s="120">
        <f t="shared" si="4"/>
        <v>0</v>
      </c>
      <c r="H116" s="121">
        <f>'[1]phan cap'!P114</f>
        <v>0</v>
      </c>
      <c r="I116" s="121">
        <f>'[1]phan cap'!Q114</f>
        <v>0</v>
      </c>
      <c r="J116" s="122">
        <f t="shared" si="5"/>
        <v>525.19938721802919</v>
      </c>
      <c r="K116" s="122"/>
    </row>
    <row r="117" spans="1:11" ht="56.25">
      <c r="A117" s="161" t="s">
        <v>108</v>
      </c>
      <c r="B117" s="161"/>
      <c r="C117" s="161"/>
      <c r="D117" s="161"/>
      <c r="E117" s="161"/>
      <c r="F117" s="162">
        <v>50000</v>
      </c>
      <c r="G117" s="162">
        <v>50000</v>
      </c>
      <c r="H117" s="161"/>
      <c r="I117" s="161"/>
      <c r="J117" s="161"/>
      <c r="K117" s="161"/>
    </row>
  </sheetData>
  <mergeCells count="17">
    <mergeCell ref="K9:K10"/>
    <mergeCell ref="C9:C10"/>
    <mergeCell ref="D9:E9"/>
    <mergeCell ref="F9:F10"/>
    <mergeCell ref="G9:G10"/>
    <mergeCell ref="H9:I9"/>
    <mergeCell ref="J9:J10"/>
    <mergeCell ref="J1:K1"/>
    <mergeCell ref="J2:K2"/>
    <mergeCell ref="A5:K5"/>
    <mergeCell ref="A6:K6"/>
    <mergeCell ref="J7:K7"/>
    <mergeCell ref="A8:A10"/>
    <mergeCell ref="B8:E8"/>
    <mergeCell ref="F8:I8"/>
    <mergeCell ref="J8:K8"/>
    <mergeCell ref="B9:B10"/>
  </mergeCells>
  <printOptions horizontalCentered="1"/>
  <pageMargins left="0.7" right="0.15748031496062992" top="0.33" bottom="0.23622047244094491" header="0.15748031496062992" footer="0.19685039370078741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BM 35</vt:lpstr>
      <vt:lpstr>'BM 35'!Print_Titles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pNgansach</dc:creator>
  <cp:lastModifiedBy>pNgansach</cp:lastModifiedBy>
  <dcterms:created xsi:type="dcterms:W3CDTF">2023-01-06T10:37:32Z</dcterms:created>
  <dcterms:modified xsi:type="dcterms:W3CDTF">2023-01-06T10:38:47Z</dcterms:modified>
</cp:coreProperties>
</file>