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QUYET TOAN\QUYET TOAN 2022\CKNS\"/>
    </mc:Choice>
  </mc:AlternateContent>
  <bookViews>
    <workbookView xWindow="0" yWindow="0" windowWidth="20490" windowHeight="76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 l="1"/>
  <c r="D12" i="1"/>
  <c r="D10" i="1" s="1"/>
  <c r="C12" i="1"/>
  <c r="C10" i="1"/>
  <c r="C8" i="1" s="1"/>
  <c r="E26" i="1"/>
  <c r="E13" i="1"/>
  <c r="E27" i="1"/>
  <c r="E29" i="1"/>
  <c r="E30" i="1"/>
  <c r="E31" i="1"/>
  <c r="E32" i="1"/>
  <c r="E33" i="1"/>
  <c r="E34" i="1"/>
  <c r="E35" i="1"/>
  <c r="E36" i="1"/>
  <c r="E37" i="1"/>
  <c r="E38" i="1"/>
  <c r="E39" i="1"/>
  <c r="E40" i="1"/>
  <c r="E41" i="1"/>
  <c r="E12" i="1" l="1"/>
  <c r="A30" i="1"/>
  <c r="A31" i="1"/>
  <c r="A32" i="1"/>
  <c r="A33" i="1"/>
  <c r="A34" i="1" s="1"/>
  <c r="A35" i="1" s="1"/>
  <c r="A36" i="1" s="1"/>
  <c r="A37" i="1" s="1"/>
  <c r="A38" i="1" s="1"/>
  <c r="E9" i="1" l="1"/>
  <c r="E8" i="1"/>
  <c r="E10" i="1"/>
</calcChain>
</file>

<file path=xl/sharedStrings.xml><?xml version="1.0" encoding="utf-8"?>
<sst xmlns="http://schemas.openxmlformats.org/spreadsheetml/2006/main" count="65" uniqueCount="53">
  <si>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</si>
  <si>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</si>
  <si>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</si>
  <si>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</si>
  <si>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</si>
  <si>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</si>
  <si>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</si>
  <si>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</si>
  <si>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</si>
  <si>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</si>
  <si>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</si>
  <si>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</si>
  <si>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</si>
  <si>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</si>
  <si>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</si>
  <si>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t>
  </si>
  <si>
    <t>SO SÁNH (%)</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</si>
  <si>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</si>
  <si>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</si>
  <si>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</si>
  <si>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</si>
  <si>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</si>
  <si>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</si>
  <si>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</si>
  <si>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</si>
  <si>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</si>
  <si>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</si>
  <si>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</si>
  <si>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</si>
  <si>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</si>
  <si>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</si>
  <si>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</si>
  <si>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</si>
  <si>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</si>
  <si>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</si>
  <si>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</si>
  <si>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</si>
  <si>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</si>
  <si>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</si>
  <si>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</si>
  <si>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</si>
  <si>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</si>
  <si>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</si>
  <si>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</si>
  <si>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</si>
  <si>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</si>
  <si>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</si>
  <si>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(Quyết toán đã được Hội đồng nhân dân phê chuẩn)</t>
  </si>
  <si>
    <t>QUYẾT TOÁN</t>
  </si>
  <si>
    <t>Biểu số 65/CK-NSNN</t>
  </si>
  <si>
    <t>TỔNG CHI NGÂN SÁCH ĐỊA PHƯƠNG</t>
  </si>
  <si>
    <t>UBND TỈNH KHÁNH HÒA</t>
  </si>
  <si>
    <t>QUYẾT TOÁN CHI NGÂN SÁCH CẤP TỈNH THEO TỪNG LĨNH VỰC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</si>
</sst>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21">
    <font>
      <sz val="11"/>
      <color theme="1"/>
      <name val="Calibri"/>
      <family val="2"/>
      <scheme val="minor"/>
    </font>
    <font>
      <sz val="12"/>
      <name val=".VnArial Narrow"/>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b/>
      <sz val="11"/>
      <name val="Times New Roman"/>
      <family val="1"/>
      <charset val="163"/>
    </font>
    <font>
      <sz val="11"/>
      <color theme="1"/>
      <name val="Calibri"/>
      <family val="2"/>
      <charset val="163"/>
      <scheme val="minor"/>
    </font>
    <font>
      <sz val="12"/>
      <name val="Times New Roman"/>
      <family val="1"/>
    </font>
    <font>
      <b/>
      <sz val="12"/>
      <color theme="1"/>
      <name val="Times New Roman"/>
      <family val="1"/>
    </font>
    <font>
      <sz val="12"/>
      <color theme="1"/>
      <name val="Times New Roman"/>
      <family val="1"/>
      <charset val="163"/>
    </font>
    <font>
      <b/>
      <sz val="12"/>
      <color theme="1"/>
      <name val="Times New Roman"/>
      <family val="1"/>
      <charset val="163"/>
    </font>
  </fonts>
  <fills count="2">
    <fill>
      <patternFill patternType="none"/>
    </fill>
    <fill>
      <patternFill patternType="gray125"/>
    </fill>
  </fills>
  <borders count="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8"/>
      </left>
      <right style="thin">
        <color indexed="8"/>
      </right>
      <top style="hair">
        <color indexed="8"/>
      </top>
      <bottom style="hair">
        <color indexed="8"/>
      </bottom>
      <diagonal/>
    </border>
    <border>
      <left style="thin">
        <color auto="1"/>
      </left>
      <right style="thin">
        <color auto="1"/>
      </right>
      <top style="hair">
        <color auto="1"/>
      </top>
      <bottom style="hair">
        <color auto="1"/>
      </bottom>
      <diagonal/>
    </border>
  </borders>
  <cellStyleXfs count="13">
    <xf numFmtId="0" fontId="0" fillId="0" borderId="0"/>
    <xf numFmtId="43" fontId="13" fillId="0" borderId="0" applyFont="0" applyFill="0" applyBorder="0" applyAlignment="0" applyProtection="0"/>
    <xf numFmtId="44" fontId="13" fillId="0" borderId="0" applyFont="0" applyFill="0" applyBorder="0" applyAlignment="0" applyProtection="0"/>
    <xf numFmtId="166" fontId="12" fillId="0" borderId="0" applyFont="0" applyFill="0" applyBorder="0" applyAlignment="0" applyProtection="0"/>
    <xf numFmtId="0" fontId="5" fillId="0" borderId="0"/>
    <xf numFmtId="0" fontId="6" fillId="0" borderId="0"/>
    <xf numFmtId="0" fontId="2" fillId="0" borderId="0"/>
    <xf numFmtId="0" fontId="16" fillId="0" borderId="0"/>
    <xf numFmtId="0" fontId="5" fillId="0" borderId="0"/>
    <xf numFmtId="0" fontId="13" fillId="0" borderId="0"/>
    <xf numFmtId="0" fontId="1" fillId="0" borderId="0"/>
    <xf numFmtId="0" fontId="14" fillId="0" borderId="0"/>
    <xf numFmtId="0" fontId="17" fillId="0" borderId="0"/>
  </cellStyleXfs>
  <cellXfs count="56">
    <xf numFmtId="0" fontId="0" fillId="0" borderId="0" xfId="0"/>
    <xf numFmtId="0" fontId="7" fillId="0" borderId="1" xfId="11" applyFont="1" applyFill="1" applyBorder="1" applyAlignment="1">
      <alignment horizontal="center" wrapText="1"/>
    </xf>
    <xf numFmtId="164" fontId="7" fillId="0" borderId="1" xfId="11" applyNumberFormat="1" applyFont="1" applyFill="1" applyBorder="1" applyAlignment="1">
      <alignment wrapText="1"/>
    </xf>
    <xf numFmtId="0" fontId="7" fillId="0" borderId="1" xfId="11" applyFont="1" applyFill="1" applyBorder="1" applyAlignment="1">
      <alignment horizontal="center" vertical="center" wrapText="1"/>
    </xf>
    <xf numFmtId="164" fontId="7" fillId="0" borderId="1" xfId="11" applyNumberFormat="1" applyFont="1" applyFill="1" applyBorder="1" applyAlignment="1">
      <alignment horizontal="justify" wrapText="1"/>
    </xf>
    <xf numFmtId="0" fontId="11" fillId="0" borderId="0" xfId="9" applyFont="1" applyFill="1"/>
    <xf numFmtId="0" fontId="10" fillId="0" borderId="0" xfId="9" applyFont="1" applyFill="1" applyAlignment="1">
      <alignment vertical="top"/>
    </xf>
    <xf numFmtId="165" fontId="10" fillId="0" borderId="0" xfId="1" applyNumberFormat="1" applyFont="1" applyFill="1"/>
    <xf numFmtId="0" fontId="11" fillId="0" borderId="0" xfId="9" applyFont="1" applyFill="1" applyAlignment="1">
      <alignment horizontal="right"/>
    </xf>
    <xf numFmtId="44" fontId="9" fillId="0" borderId="0" xfId="2" applyFont="1" applyFill="1" applyAlignment="1">
      <alignment horizontal="right"/>
    </xf>
    <xf numFmtId="0" fontId="3" fillId="0" borderId="1" xfId="9" applyFont="1" applyFill="1" applyBorder="1" applyAlignment="1">
      <alignment horizontal="center" wrapText="1"/>
    </xf>
    <xf numFmtId="0" fontId="7" fillId="0" borderId="1" xfId="9" applyFont="1" applyFill="1" applyBorder="1" applyAlignment="1">
      <alignment horizontal="left" wrapText="1"/>
    </xf>
    <xf numFmtId="0" fontId="3" fillId="0" borderId="1" xfId="9" applyFont="1" applyFill="1" applyBorder="1" applyAlignment="1">
      <alignment wrapText="1"/>
    </xf>
    <xf numFmtId="0" fontId="7" fillId="0" borderId="1" xfId="9" applyFont="1" applyFill="1" applyBorder="1" applyAlignment="1">
      <alignment horizontal="center" wrapText="1"/>
    </xf>
    <xf numFmtId="0" fontId="8" fillId="0" borderId="1" xfId="9" applyFont="1" applyFill="1" applyBorder="1" applyAlignment="1">
      <alignment wrapText="1"/>
    </xf>
    <xf numFmtId="165" fontId="11" fillId="0" borderId="0" xfId="1" applyNumberFormat="1" applyFont="1" applyFill="1"/>
    <xf numFmtId="165" fontId="10" fillId="0" borderId="0" xfId="1" applyNumberFormat="1" applyFont="1" applyFill="1" applyAlignment="1">
      <alignment horizontal="right"/>
    </xf>
    <xf numFmtId="165" fontId="3" fillId="0" borderId="2" xfId="1" applyNumberFormat="1" applyFont="1" applyFill="1" applyBorder="1" applyAlignment="1"/>
    <xf numFmtId="0" fontId="10" fillId="0" borderId="0" xfId="9" applyFont="1" applyFill="1"/>
    <xf numFmtId="165" fontId="3" fillId="0" borderId="1" xfId="1" applyNumberFormat="1" applyFont="1" applyFill="1" applyBorder="1" applyAlignment="1"/>
    <xf numFmtId="165" fontId="8" fillId="0" borderId="0" xfId="1" applyNumberFormat="1" applyFont="1" applyFill="1" applyAlignment="1">
      <alignment horizontal="right"/>
    </xf>
    <xf numFmtId="0" fontId="15" fillId="0" borderId="3" xfId="9" applyFont="1" applyFill="1" applyBorder="1" applyAlignment="1">
      <alignment horizontal="center" vertical="center" wrapText="1"/>
    </xf>
    <xf numFmtId="165" fontId="15" fillId="0" borderId="3" xfId="1" applyNumberFormat="1" applyFont="1" applyFill="1" applyBorder="1" applyAlignment="1">
      <alignment horizontal="center" vertical="center" wrapText="1"/>
    </xf>
    <xf numFmtId="0" fontId="13" fillId="0" borderId="0" xfId="9" applyFont="1" applyFill="1" applyAlignment="1">
      <alignment horizontal="center"/>
    </xf>
    <xf numFmtId="0" fontId="15" fillId="0" borderId="2" xfId="9" applyFont="1" applyFill="1" applyBorder="1" applyAlignment="1">
      <alignment horizontal="center" wrapText="1"/>
    </xf>
    <xf numFmtId="0" fontId="15" fillId="0" borderId="1" xfId="9" applyFont="1" applyFill="1" applyBorder="1" applyAlignment="1">
      <alignment horizontal="center" wrapText="1"/>
    </xf>
    <xf numFmtId="0" fontId="15" fillId="0" borderId="1" xfId="9" applyFont="1" applyFill="1" applyBorder="1" applyAlignment="1">
      <alignment horizontal="left" wrapText="1"/>
    </xf>
    <xf numFmtId="165" fontId="3" fillId="0" borderId="4" xfId="1" applyNumberFormat="1" applyFont="1" applyFill="1" applyBorder="1" applyAlignment="1"/>
    <xf numFmtId="0" fontId="3" fillId="0" borderId="1" xfId="0" applyFont="1" applyFill="1" applyBorder="1" applyAlignment="1">
      <alignment horizontal="center"/>
    </xf>
    <xf numFmtId="0" fontId="4" fillId="0" borderId="0" xfId="0" applyFont="1" applyFill="1" applyAlignment="1">
      <alignment horizontal="left"/>
    </xf>
    <xf numFmtId="0" fontId="8" fillId="0" borderId="0" xfId="9" applyFont="1" applyFill="1" applyAlignment="1">
      <alignment horizontal="center"/>
    </xf>
    <xf numFmtId="0" fontId="7" fillId="0" borderId="1" xfId="0" applyFont="1" applyFill="1" applyBorder="1" applyAlignment="1">
      <alignment horizontal="center" wrapText="1"/>
    </xf>
    <xf numFmtId="164" fontId="7" fillId="0" borderId="1" xfId="0" applyNumberFormat="1" applyFont="1" applyFill="1" applyBorder="1" applyAlignment="1">
      <alignment wrapText="1"/>
    </xf>
    <xf numFmtId="164" fontId="8" fillId="0" borderId="1" xfId="0" applyNumberFormat="1" applyFont="1" applyFill="1" applyBorder="1" applyAlignment="1">
      <alignment wrapText="1"/>
    </xf>
    <xf numFmtId="0" fontId="3" fillId="0" borderId="1" xfId="0" applyFont="1" applyFill="1" applyBorder="1" applyAlignment="1"/>
    <xf numFmtId="0" fontId="3" fillId="0" borderId="4" xfId="0" applyFont="1" applyFill="1" applyBorder="1" applyAlignment="1">
      <alignment horizontal="center"/>
    </xf>
    <xf numFmtId="0" fontId="3" fillId="0" borderId="4" xfId="0" applyFont="1" applyFill="1" applyBorder="1" applyAlignment="1"/>
    <xf numFmtId="0" fontId="15" fillId="0" borderId="2" xfId="9" applyFont="1" applyFill="1" applyBorder="1" applyAlignment="1">
      <alignment horizontal="left" wrapText="1"/>
    </xf>
    <xf numFmtId="0" fontId="3" fillId="0" borderId="0" xfId="9" applyFont="1" applyFill="1" applyAlignment="1">
      <alignment horizontal="center"/>
    </xf>
    <xf numFmtId="0" fontId="8" fillId="0" borderId="0" xfId="9" applyFont="1" applyFill="1" applyAlignment="1">
      <alignment horizontal="center"/>
    </xf>
    <xf numFmtId="165" fontId="17" fillId="0" borderId="1" xfId="1" applyNumberFormat="1" applyFont="1" applyFill="1" applyBorder="1" applyAlignment="1"/>
    <xf numFmtId="3" fontId="18" fillId="0" borderId="5" xfId="0" applyNumberFormat="1" applyFont="1" applyBorder="1" applyAlignment="1">
      <alignment horizontal="right" vertical="center" wrapText="1"/>
    </xf>
    <xf numFmtId="3" fontId="4" fillId="0" borderId="6" xfId="12" applyNumberFormat="1" applyFont="1" applyBorder="1"/>
    <xf numFmtId="0" fontId="8" fillId="0" borderId="1" xfId="9" applyFont="1" applyFill="1" applyBorder="1" applyAlignment="1">
      <alignment horizontal="right" vertical="top" wrapText="1"/>
    </xf>
    <xf numFmtId="164" fontId="7"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right" vertical="center" wrapText="1"/>
    </xf>
    <xf numFmtId="164" fontId="7" fillId="0" borderId="1" xfId="11" applyNumberFormat="1" applyFont="1" applyFill="1" applyBorder="1" applyAlignment="1">
      <alignment horizontal="right" vertical="center" wrapText="1"/>
    </xf>
    <xf numFmtId="0" fontId="3" fillId="0" borderId="1" xfId="0" applyFont="1" applyFill="1" applyBorder="1" applyAlignment="1">
      <alignment horizontal="right"/>
    </xf>
    <xf numFmtId="0" fontId="3" fillId="0" borderId="4" xfId="0" applyFont="1" applyFill="1" applyBorder="1" applyAlignment="1">
      <alignment horizontal="right"/>
    </xf>
    <xf numFmtId="164" fontId="3" fillId="0" borderId="1" xfId="9" applyNumberFormat="1" applyFont="1" applyFill="1" applyBorder="1" applyAlignment="1">
      <alignment horizontal="right" vertical="top" wrapText="1"/>
    </xf>
    <xf numFmtId="3" fontId="3" fillId="0" borderId="1" xfId="9" applyNumberFormat="1" applyFont="1" applyFill="1" applyBorder="1" applyAlignment="1">
      <alignment horizontal="right" vertical="top" wrapText="1"/>
    </xf>
    <xf numFmtId="3" fontId="3" fillId="0" borderId="2" xfId="9" applyNumberFormat="1" applyFont="1" applyFill="1" applyBorder="1" applyAlignment="1">
      <alignment horizontal="right" vertical="top" wrapText="1"/>
    </xf>
    <xf numFmtId="3" fontId="19" fillId="0" borderId="1" xfId="0" applyNumberFormat="1" applyFont="1" applyBorder="1" applyAlignment="1">
      <alignment vertical="center" wrapText="1"/>
    </xf>
    <xf numFmtId="3" fontId="19" fillId="0" borderId="5" xfId="0" applyNumberFormat="1" applyFont="1" applyBorder="1" applyAlignment="1">
      <alignment horizontal="right" vertical="center" wrapText="1"/>
    </xf>
    <xf numFmtId="3" fontId="20" fillId="0" borderId="5" xfId="0" applyNumberFormat="1" applyFont="1" applyBorder="1" applyAlignment="1">
      <alignment vertical="center" wrapText="1"/>
    </xf>
    <xf numFmtId="3" fontId="20" fillId="0" borderId="4" xfId="0" applyNumberFormat="1" applyFont="1" applyBorder="1" applyAlignment="1">
      <alignment horizontal="right" vertical="center" wrapText="1"/>
    </xf>
  </cellXfs>
  <cellStyles count="1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 name="Normal_phu luc 02-2010"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abSelected="1" topLeftCell="A31" workbookViewId="0">
      <selection activeCell="E42" sqref="E42:E43"/>
    </sheetView>
  </sheetViews>
  <sheetFormatPr defaultColWidth="11.7109375" defaultRowHeight="16.5"/>
  <cols>
    <col min="1" max="1" width="10.140625" style="5" customWidth="1"/>
    <col min="2" max="2" width="74.42578125" style="5" customWidth="1"/>
    <col min="3" max="4" width="16.28515625" style="5" customWidth="1"/>
    <col min="5" max="5" width="16.28515625" style="15" customWidth="1"/>
    <col min="6" max="16384" width="11.7109375" style="5"/>
  </cols>
  <sheetData>
    <row r="1" spans="1:5">
      <c r="A1" s="29" t="s">
        <v>51</v>
      </c>
      <c r="E1" s="16" t="s">
        <v>49</v>
      </c>
    </row>
    <row r="2" spans="1:5">
      <c r="A2" s="6"/>
      <c r="E2" s="7"/>
    </row>
    <row r="3" spans="1:5">
      <c r="A3" s="38" t="s">
        <v>52</v>
      </c>
      <c r="B3" s="38"/>
      <c r="C3" s="38"/>
      <c r="D3" s="38"/>
      <c r="E3" s="38"/>
    </row>
    <row r="4" spans="1:5">
      <c r="A4" s="39" t="s">
        <v>47</v>
      </c>
      <c r="B4" s="39"/>
      <c r="C4" s="39"/>
      <c r="D4" s="39"/>
      <c r="E4" s="39"/>
    </row>
    <row r="5" spans="1:5">
      <c r="A5" s="30"/>
      <c r="B5" s="30"/>
      <c r="C5" s="30"/>
      <c r="D5" s="30"/>
      <c r="E5" s="30"/>
    </row>
    <row r="6" spans="1:5">
      <c r="A6" s="8"/>
      <c r="B6" s="9"/>
      <c r="C6" s="9"/>
      <c r="D6" s="9"/>
      <c r="E6" s="20" t="s">
        <v>0</v>
      </c>
    </row>
    <row r="7" spans="1:5" s="23" customFormat="1" ht="41.25" customHeight="1">
      <c r="A7" s="21" t="s">
        <v>1</v>
      </c>
      <c r="B7" s="21" t="s">
        <v>2</v>
      </c>
      <c r="C7" s="21" t="s">
        <v>26</v>
      </c>
      <c r="D7" s="21" t="s">
        <v>48</v>
      </c>
      <c r="E7" s="22" t="s">
        <v>16</v>
      </c>
    </row>
    <row r="8" spans="1:5" s="18" customFormat="1" ht="18" customHeight="1">
      <c r="A8" s="24"/>
      <c r="B8" s="37" t="s">
        <v>50</v>
      </c>
      <c r="C8" s="51">
        <f>C9+C10+C43</f>
        <v>7007551</v>
      </c>
      <c r="D8" s="51">
        <f>D9+D10+D43+58937</f>
        <v>12360944</v>
      </c>
      <c r="E8" s="17">
        <f>(D8/C8)*100</f>
        <v>176.39463487315325</v>
      </c>
    </row>
    <row r="9" spans="1:5" s="18" customFormat="1" ht="18" customHeight="1">
      <c r="A9" s="25" t="s">
        <v>3</v>
      </c>
      <c r="B9" s="26" t="s">
        <v>27</v>
      </c>
      <c r="C9" s="41">
        <v>2107357</v>
      </c>
      <c r="D9" s="41">
        <v>3242065</v>
      </c>
      <c r="E9" s="19">
        <f t="shared" ref="E9:E43" si="0">(D9/C9)*100</f>
        <v>153.84507703251037</v>
      </c>
    </row>
    <row r="10" spans="1:5" s="18" customFormat="1" ht="18" customHeight="1">
      <c r="A10" s="25" t="s">
        <v>4</v>
      </c>
      <c r="B10" s="26" t="s">
        <v>28</v>
      </c>
      <c r="C10" s="49">
        <f>C12+C27+C39+C40+C41+C42</f>
        <v>4900194</v>
      </c>
      <c r="D10" s="49">
        <f>D12+D27+D39+D40+D41+D42</f>
        <v>5236575</v>
      </c>
      <c r="E10" s="19">
        <f t="shared" si="0"/>
        <v>106.86464658338018</v>
      </c>
    </row>
    <row r="11" spans="1:5" s="18" customFormat="1" ht="18" customHeight="1">
      <c r="A11" s="10"/>
      <c r="B11" s="11" t="s">
        <v>21</v>
      </c>
      <c r="C11" s="43"/>
      <c r="D11" s="43"/>
      <c r="E11" s="40"/>
    </row>
    <row r="12" spans="1:5" s="18" customFormat="1" ht="18" customHeight="1">
      <c r="A12" s="10" t="s">
        <v>5</v>
      </c>
      <c r="B12" s="12" t="s">
        <v>17</v>
      </c>
      <c r="C12" s="49">
        <f>C13+C25+C26</f>
        <v>2477227</v>
      </c>
      <c r="D12" s="49">
        <f>D13+D25+D26</f>
        <v>2875399</v>
      </c>
      <c r="E12" s="19">
        <f t="shared" si="0"/>
        <v>116.07329485751609</v>
      </c>
    </row>
    <row r="13" spans="1:5" s="18" customFormat="1" ht="18" customHeight="1">
      <c r="A13" s="31">
        <v>1</v>
      </c>
      <c r="B13" s="32" t="s">
        <v>18</v>
      </c>
      <c r="C13" s="44">
        <v>2452239</v>
      </c>
      <c r="D13" s="44">
        <v>2851169</v>
      </c>
      <c r="E13" s="40">
        <f t="shared" si="0"/>
        <v>116.26799019182062</v>
      </c>
    </row>
    <row r="14" spans="1:5" s="18" customFormat="1" ht="18" customHeight="1">
      <c r="A14" s="31"/>
      <c r="B14" s="33" t="s">
        <v>21</v>
      </c>
      <c r="C14" s="45"/>
      <c r="D14" s="45"/>
      <c r="E14" s="40"/>
    </row>
    <row r="15" spans="1:5" s="18" customFormat="1" ht="18" customHeight="1">
      <c r="A15" s="1" t="s">
        <v>29</v>
      </c>
      <c r="B15" s="2" t="s">
        <v>22</v>
      </c>
      <c r="C15" s="46"/>
      <c r="D15" s="52">
        <v>140558</v>
      </c>
      <c r="E15" s="40"/>
    </row>
    <row r="16" spans="1:5" s="18" customFormat="1" ht="18" customHeight="1">
      <c r="A16" s="1" t="s">
        <v>30</v>
      </c>
      <c r="B16" s="2" t="s">
        <v>23</v>
      </c>
      <c r="C16" s="46"/>
      <c r="D16" s="52">
        <v>3578</v>
      </c>
      <c r="E16" s="40"/>
    </row>
    <row r="17" spans="1:5" s="18" customFormat="1" ht="18" customHeight="1">
      <c r="A17" s="1" t="s">
        <v>31</v>
      </c>
      <c r="B17" s="2" t="s">
        <v>32</v>
      </c>
      <c r="C17" s="46"/>
      <c r="D17" s="52">
        <v>356739</v>
      </c>
      <c r="E17" s="40"/>
    </row>
    <row r="18" spans="1:5" s="18" customFormat="1" ht="18" customHeight="1">
      <c r="A18" s="1" t="s">
        <v>33</v>
      </c>
      <c r="B18" s="2" t="s">
        <v>34</v>
      </c>
      <c r="C18" s="46"/>
      <c r="D18" s="52">
        <v>15395</v>
      </c>
      <c r="E18" s="40"/>
    </row>
    <row r="19" spans="1:5" s="18" customFormat="1" ht="18" customHeight="1">
      <c r="A19" s="1" t="s">
        <v>35</v>
      </c>
      <c r="B19" s="2" t="s">
        <v>36</v>
      </c>
      <c r="C19" s="46"/>
      <c r="D19" s="52">
        <v>1293</v>
      </c>
      <c r="E19" s="40"/>
    </row>
    <row r="20" spans="1:5" s="18" customFormat="1" ht="18" customHeight="1">
      <c r="A20" s="1" t="s">
        <v>37</v>
      </c>
      <c r="B20" s="2" t="s">
        <v>38</v>
      </c>
      <c r="C20" s="46"/>
      <c r="D20" s="52">
        <v>10839</v>
      </c>
      <c r="E20" s="40"/>
    </row>
    <row r="21" spans="1:5" s="18" customFormat="1" ht="18" customHeight="1">
      <c r="A21" s="1" t="s">
        <v>39</v>
      </c>
      <c r="B21" s="2" t="s">
        <v>40</v>
      </c>
      <c r="C21" s="46"/>
      <c r="D21" s="52">
        <v>205631</v>
      </c>
      <c r="E21" s="40"/>
    </row>
    <row r="22" spans="1:5" s="18" customFormat="1" ht="18" customHeight="1">
      <c r="A22" s="1" t="s">
        <v>41</v>
      </c>
      <c r="B22" s="2" t="s">
        <v>42</v>
      </c>
      <c r="C22" s="46"/>
      <c r="D22" s="52">
        <v>1992831</v>
      </c>
      <c r="E22" s="40"/>
    </row>
    <row r="23" spans="1:5" s="18" customFormat="1" ht="18" customHeight="1">
      <c r="A23" s="1" t="s">
        <v>43</v>
      </c>
      <c r="B23" s="2" t="s">
        <v>44</v>
      </c>
      <c r="C23" s="46"/>
      <c r="D23" s="52">
        <v>28906</v>
      </c>
      <c r="E23" s="40"/>
    </row>
    <row r="24" spans="1:5" s="18" customFormat="1" ht="18" customHeight="1">
      <c r="A24" s="1" t="s">
        <v>45</v>
      </c>
      <c r="B24" s="2" t="s">
        <v>46</v>
      </c>
      <c r="C24" s="46"/>
      <c r="D24" s="52">
        <v>20530</v>
      </c>
      <c r="E24" s="40"/>
    </row>
    <row r="25" spans="1:5" s="18" customFormat="1" ht="47.25">
      <c r="A25" s="3">
        <v>2</v>
      </c>
      <c r="B25" s="4" t="s">
        <v>19</v>
      </c>
      <c r="C25" s="46"/>
      <c r="D25" s="46"/>
      <c r="E25" s="40"/>
    </row>
    <row r="26" spans="1:5" s="18" customFormat="1" ht="18" customHeight="1">
      <c r="A26" s="31">
        <v>3</v>
      </c>
      <c r="B26" s="32" t="s">
        <v>20</v>
      </c>
      <c r="C26" s="44">
        <v>24988</v>
      </c>
      <c r="D26" s="53">
        <v>24230</v>
      </c>
      <c r="E26" s="40">
        <f t="shared" si="0"/>
        <v>96.966543941091714</v>
      </c>
    </row>
    <row r="27" spans="1:5" s="18" customFormat="1" ht="18" customHeight="1">
      <c r="A27" s="10" t="s">
        <v>6</v>
      </c>
      <c r="B27" s="12" t="s">
        <v>10</v>
      </c>
      <c r="C27" s="50">
        <v>2329888</v>
      </c>
      <c r="D27" s="50">
        <v>2312564</v>
      </c>
      <c r="E27" s="19">
        <f t="shared" si="0"/>
        <v>99.256444944993063</v>
      </c>
    </row>
    <row r="28" spans="1:5" ht="18" customHeight="1">
      <c r="A28" s="13"/>
      <c r="B28" s="14" t="s">
        <v>21</v>
      </c>
      <c r="C28" s="43"/>
      <c r="D28" s="43"/>
      <c r="E28" s="40"/>
    </row>
    <row r="29" spans="1:5" ht="18" customHeight="1">
      <c r="A29" s="13">
        <v>1</v>
      </c>
      <c r="B29" s="2" t="s">
        <v>22</v>
      </c>
      <c r="C29" s="46">
        <v>554712</v>
      </c>
      <c r="D29" s="46">
        <v>527117</v>
      </c>
      <c r="E29" s="40">
        <f t="shared" si="0"/>
        <v>95.025346486104496</v>
      </c>
    </row>
    <row r="30" spans="1:5" ht="18" customHeight="1">
      <c r="A30" s="13">
        <f t="shared" ref="A30:A38" si="1">+A29+1</f>
        <v>2</v>
      </c>
      <c r="B30" s="2" t="s">
        <v>23</v>
      </c>
      <c r="C30" s="46">
        <v>28383</v>
      </c>
      <c r="D30" s="46">
        <v>22704</v>
      </c>
      <c r="E30" s="40">
        <f t="shared" si="0"/>
        <v>79.991544234224705</v>
      </c>
    </row>
    <row r="31" spans="1:5" ht="18" customHeight="1">
      <c r="A31" s="13">
        <f t="shared" si="1"/>
        <v>3</v>
      </c>
      <c r="B31" s="2" t="s">
        <v>32</v>
      </c>
      <c r="C31" s="46">
        <v>559469</v>
      </c>
      <c r="D31" s="46">
        <v>659436</v>
      </c>
      <c r="E31" s="40">
        <f t="shared" si="0"/>
        <v>117.86819287574468</v>
      </c>
    </row>
    <row r="32" spans="1:5" ht="18" customHeight="1">
      <c r="A32" s="13">
        <f t="shared" si="1"/>
        <v>4</v>
      </c>
      <c r="B32" s="2" t="s">
        <v>34</v>
      </c>
      <c r="C32" s="46">
        <v>48001</v>
      </c>
      <c r="D32" s="46">
        <v>50249</v>
      </c>
      <c r="E32" s="40">
        <f t="shared" si="0"/>
        <v>104.68323576592154</v>
      </c>
    </row>
    <row r="33" spans="1:5" ht="18" customHeight="1">
      <c r="A33" s="13">
        <f t="shared" si="1"/>
        <v>5</v>
      </c>
      <c r="B33" s="2" t="s">
        <v>36</v>
      </c>
      <c r="C33" s="46">
        <v>12223</v>
      </c>
      <c r="D33" s="46">
        <v>20219</v>
      </c>
      <c r="E33" s="40">
        <f t="shared" si="0"/>
        <v>165.41765524012109</v>
      </c>
    </row>
    <row r="34" spans="1:5" ht="18" customHeight="1">
      <c r="A34" s="13">
        <f t="shared" si="1"/>
        <v>6</v>
      </c>
      <c r="B34" s="2" t="s">
        <v>38</v>
      </c>
      <c r="C34" s="46">
        <v>64336</v>
      </c>
      <c r="D34" s="46">
        <v>70172</v>
      </c>
      <c r="E34" s="40">
        <f t="shared" si="0"/>
        <v>109.0711265854265</v>
      </c>
    </row>
    <row r="35" spans="1:5" ht="18" customHeight="1">
      <c r="A35" s="13">
        <f t="shared" si="1"/>
        <v>7</v>
      </c>
      <c r="B35" s="2" t="s">
        <v>40</v>
      </c>
      <c r="C35" s="46">
        <v>45149</v>
      </c>
      <c r="D35" s="46">
        <v>15671</v>
      </c>
      <c r="E35" s="40">
        <f t="shared" si="0"/>
        <v>34.709517375800132</v>
      </c>
    </row>
    <row r="36" spans="1:5" ht="18" customHeight="1">
      <c r="A36" s="13">
        <f t="shared" si="1"/>
        <v>8</v>
      </c>
      <c r="B36" s="2" t="s">
        <v>42</v>
      </c>
      <c r="C36" s="46">
        <v>367495</v>
      </c>
      <c r="D36" s="46">
        <v>285134</v>
      </c>
      <c r="E36" s="40">
        <f t="shared" si="0"/>
        <v>77.588538619573058</v>
      </c>
    </row>
    <row r="37" spans="1:5" ht="18" customHeight="1">
      <c r="A37" s="13">
        <f t="shared" si="1"/>
        <v>9</v>
      </c>
      <c r="B37" s="2" t="s">
        <v>44</v>
      </c>
      <c r="C37" s="46">
        <v>385856</v>
      </c>
      <c r="D37" s="46">
        <v>399415</v>
      </c>
      <c r="E37" s="40">
        <f t="shared" si="0"/>
        <v>103.51400522474705</v>
      </c>
    </row>
    <row r="38" spans="1:5" ht="18" customHeight="1">
      <c r="A38" s="13">
        <f t="shared" si="1"/>
        <v>10</v>
      </c>
      <c r="B38" s="2" t="s">
        <v>46</v>
      </c>
      <c r="C38" s="46">
        <v>77352</v>
      </c>
      <c r="D38" s="46">
        <v>80512</v>
      </c>
      <c r="E38" s="40">
        <f t="shared" si="0"/>
        <v>104.0852208087703</v>
      </c>
    </row>
    <row r="39" spans="1:5" ht="18" customHeight="1">
      <c r="A39" s="10" t="s">
        <v>7</v>
      </c>
      <c r="B39" s="34" t="s">
        <v>11</v>
      </c>
      <c r="C39" s="41">
        <v>10936</v>
      </c>
      <c r="D39" s="54">
        <v>4733</v>
      </c>
      <c r="E39" s="19">
        <f t="shared" si="0"/>
        <v>43.279078273591807</v>
      </c>
    </row>
    <row r="40" spans="1:5" ht="18" customHeight="1">
      <c r="A40" s="28" t="s">
        <v>8</v>
      </c>
      <c r="B40" s="34" t="s">
        <v>12</v>
      </c>
      <c r="C40" s="41">
        <v>1170</v>
      </c>
      <c r="D40" s="54">
        <v>43879</v>
      </c>
      <c r="E40" s="19">
        <f t="shared" si="0"/>
        <v>3750.3418803418804</v>
      </c>
    </row>
    <row r="41" spans="1:5" ht="18" customHeight="1">
      <c r="A41" s="28" t="s">
        <v>9</v>
      </c>
      <c r="B41" s="34" t="s">
        <v>13</v>
      </c>
      <c r="C41" s="42">
        <v>80973</v>
      </c>
      <c r="D41" s="46"/>
      <c r="E41" s="19">
        <f t="shared" si="0"/>
        <v>0</v>
      </c>
    </row>
    <row r="42" spans="1:5" s="18" customFormat="1" ht="18" customHeight="1">
      <c r="A42" s="28" t="s">
        <v>24</v>
      </c>
      <c r="B42" s="34" t="s">
        <v>14</v>
      </c>
      <c r="C42" s="47"/>
      <c r="D42" s="47"/>
      <c r="E42" s="19"/>
    </row>
    <row r="43" spans="1:5" s="18" customFormat="1" ht="18" customHeight="1">
      <c r="A43" s="35" t="s">
        <v>15</v>
      </c>
      <c r="B43" s="36" t="s">
        <v>25</v>
      </c>
      <c r="C43" s="48"/>
      <c r="D43" s="55">
        <v>3823367</v>
      </c>
      <c r="E43" s="27"/>
    </row>
  </sheetData>
  <mergeCells count="2">
    <mergeCell ref="A3:E3"/>
    <mergeCell ref="A4:E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3D7FF3-F107-4322-910B-7D0F94F11DF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0E12940-5313-4F99-B57E-358F59473372}">
  <ds:schemaRefs>
    <ds:schemaRef ds:uri="http://schemas.microsoft.com/sharepoint/v3/contenttype/forms"/>
  </ds:schemaRefs>
</ds:datastoreItem>
</file>

<file path=customXml/itemProps3.xml><?xml version="1.0" encoding="utf-8"?>
<ds:datastoreItem xmlns:ds="http://schemas.openxmlformats.org/officeDocument/2006/customXml" ds:itemID="{FAF86C89-2D34-465F-9A2D-EF171F040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dcterms:created xsi:type="dcterms:W3CDTF">2018-08-22T07:49:45Z</dcterms:created>
  <dcterms:modified xsi:type="dcterms:W3CDTF">2023-12-20T10:29:46Z</dcterms:modified>
</cp:coreProperties>
</file>