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LOI\Desktop\Công khai quyết toán 2024\2024\"/>
    </mc:Choice>
  </mc:AlternateContent>
  <xr:revisionPtr revIDLastSave="0" documentId="13_ncr:1_{7FA252EA-71E8-405C-B3D0-004FF9AFE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25" i="1"/>
  <c r="C8" i="1"/>
  <c r="C12" i="1"/>
  <c r="D8" i="1"/>
  <c r="E10" i="1" l="1"/>
  <c r="E11" i="1"/>
  <c r="E13" i="1"/>
  <c r="E14" i="1"/>
  <c r="E20" i="1"/>
  <c r="E21" i="1"/>
  <c r="E22" i="1"/>
  <c r="E23" i="1"/>
  <c r="E24" i="1"/>
  <c r="E33" i="1"/>
  <c r="E35" i="1"/>
  <c r="D34" i="1"/>
  <c r="C34" i="1"/>
  <c r="D31" i="1"/>
  <c r="C31" i="1"/>
  <c r="E31" i="1" s="1"/>
  <c r="D26" i="1"/>
  <c r="C26" i="1"/>
  <c r="C19" i="1"/>
  <c r="D12" i="1"/>
  <c r="D9" i="1"/>
  <c r="C9" i="1"/>
  <c r="E12" i="1" l="1"/>
  <c r="E34" i="1"/>
  <c r="D18" i="1"/>
  <c r="E19" i="1"/>
  <c r="C18" i="1"/>
  <c r="E9" i="1"/>
  <c r="A28" i="1"/>
  <c r="A12" i="1"/>
  <c r="A15" i="1"/>
  <c r="A16" i="1"/>
  <c r="A17" i="1" s="1"/>
  <c r="E18" i="1" l="1"/>
  <c r="E8" i="1"/>
</calcChain>
</file>

<file path=xl/sharedStrings.xml><?xml version="1.0" encoding="utf-8"?>
<sst xmlns="http://schemas.openxmlformats.org/spreadsheetml/2006/main" count="53" uniqueCount="50">
  <si>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</si>
  <si>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</si>
  <si>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</si>
  <si>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</si>
  <si>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</si>
  <si>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</si>
  <si>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</si>
  <si>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</si>
  <si>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</si>
  <si>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</si>
  <si>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</si>
  <si>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</si>
  <si>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</si>
  <si>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</si>
  <si>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</si>
  <si>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</si>
  <si>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</si>
  <si>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</si>
  <si>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</si>
  <si>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</si>
  <si>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</si>
  <si>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</si>
  <si>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</si>
  <si>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</si>
  <si>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</si>
  <si>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</si>
  <si>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</si>
  <si>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</si>
  <si>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</si>
  <si>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</si>
  <si>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</si>
  <si>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</si>
  <si>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</si>
  <si>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</si>
  <si>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</si>
  <si>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</si>
  <si>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</si>
  <si>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</si>
  <si>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</si>
  <si>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</si>
  <si>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</si>
  <si>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(Quyết toán đã được Hội đồng nhân dân phê chuẩn)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</si>
  <si>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</si>
  <si>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</si>
  <si>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</si>
  <si>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</si>
  <si>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</si>
  <si>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</si>
  <si>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UBND TỈNH KHÁNH HÒA</t>
  </si>
  <si>
    <t>CÂN ĐỐI NGÂN SÁCH ĐỊA PHƯƠNG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</si>
</sst>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9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u/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8" fillId="0" borderId="0"/>
    <xf numFmtId="0" fontId="11" fillId="0" borderId="0"/>
    <xf numFmtId="0" fontId="16" fillId="0" borderId="0"/>
    <xf numFmtId="0" fontId="1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7" fillId="0" borderId="0" xfId="0" applyFont="1"/>
    <xf numFmtId="0" fontId="14" fillId="0" borderId="1" xfId="0" applyFont="1" applyBorder="1"/>
    <xf numFmtId="0" fontId="14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left" wrapText="1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3" fontId="10" fillId="0" borderId="2" xfId="0" applyNumberFormat="1" applyFont="1" applyBorder="1"/>
    <xf numFmtId="3" fontId="8" fillId="0" borderId="2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7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13" fillId="0" borderId="2" xfId="0" applyFont="1" applyBorder="1"/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3" fontId="10" fillId="0" borderId="5" xfId="0" applyNumberFormat="1" applyFont="1" applyBorder="1"/>
    <xf numFmtId="3" fontId="10" fillId="0" borderId="4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7" fillId="0" borderId="4" xfId="0" applyNumberFormat="1" applyFont="1" applyBorder="1"/>
    <xf numFmtId="3" fontId="8" fillId="0" borderId="9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1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D13" sqref="D13"/>
    </sheetView>
  </sheetViews>
  <sheetFormatPr defaultColWidth="12.85546875" defaultRowHeight="15.75"/>
  <cols>
    <col min="1" max="1" width="7.28515625" style="4" customWidth="1"/>
    <col min="2" max="2" width="66.7109375" style="4" customWidth="1"/>
    <col min="3" max="5" width="18.5703125" style="4" customWidth="1"/>
    <col min="6" max="16384" width="12.85546875" style="4"/>
  </cols>
  <sheetData>
    <row r="1" spans="1:8" ht="21" customHeight="1">
      <c r="A1" s="1" t="s">
        <v>48</v>
      </c>
      <c r="B1" s="1"/>
      <c r="C1" s="1"/>
      <c r="D1" s="42" t="s">
        <v>40</v>
      </c>
      <c r="E1" s="43"/>
      <c r="F1" s="1"/>
    </row>
    <row r="2" spans="1:8" ht="18.75">
      <c r="A2" s="5"/>
      <c r="B2" s="5"/>
      <c r="C2" s="3"/>
      <c r="D2" s="3"/>
      <c r="E2" s="3"/>
    </row>
    <row r="3" spans="1:8" ht="21" customHeight="1">
      <c r="A3" s="2" t="s">
        <v>49</v>
      </c>
      <c r="B3" s="22"/>
      <c r="C3" s="23"/>
      <c r="D3" s="23"/>
      <c r="E3" s="23"/>
    </row>
    <row r="4" spans="1:8" ht="21" customHeight="1">
      <c r="A4" s="44" t="s">
        <v>41</v>
      </c>
      <c r="B4" s="44"/>
      <c r="C4" s="44"/>
      <c r="D4" s="44"/>
      <c r="E4" s="44"/>
      <c r="F4" s="31"/>
      <c r="G4" s="31"/>
      <c r="H4" s="31"/>
    </row>
    <row r="5" spans="1:8" ht="19.5" customHeight="1">
      <c r="A5" s="6"/>
      <c r="B5" s="6"/>
      <c r="C5" s="7"/>
      <c r="D5" s="45" t="s">
        <v>0</v>
      </c>
      <c r="E5" s="45"/>
    </row>
    <row r="6" spans="1:8">
      <c r="A6" s="46" t="s">
        <v>1</v>
      </c>
      <c r="B6" s="46" t="s">
        <v>2</v>
      </c>
      <c r="C6" s="46" t="s">
        <v>38</v>
      </c>
      <c r="D6" s="46" t="s">
        <v>42</v>
      </c>
      <c r="E6" s="46" t="s">
        <v>43</v>
      </c>
    </row>
    <row r="7" spans="1:8">
      <c r="A7" s="47"/>
      <c r="B7" s="47"/>
      <c r="C7" s="47"/>
      <c r="D7" s="47"/>
      <c r="E7" s="48"/>
    </row>
    <row r="8" spans="1:8" s="7" customFormat="1" ht="19.5" customHeight="1">
      <c r="A8" s="8" t="s">
        <v>3</v>
      </c>
      <c r="B8" s="17" t="s">
        <v>5</v>
      </c>
      <c r="C8" s="38">
        <f>C9+C12+C15+C16+C17+130000+160000+589547</f>
        <v>16301018</v>
      </c>
      <c r="D8" s="38">
        <f>D9+D12+D15+D16+D17+155106+5392+4727</f>
        <v>31366606</v>
      </c>
      <c r="E8" s="41">
        <f>D8/C8*100</f>
        <v>192.42114817614458</v>
      </c>
    </row>
    <row r="9" spans="1:8" s="7" customFormat="1" ht="19.5" customHeight="1">
      <c r="A9" s="10">
        <v>1</v>
      </c>
      <c r="B9" s="19" t="s">
        <v>44</v>
      </c>
      <c r="C9" s="25">
        <f>C10+C11</f>
        <v>13032040</v>
      </c>
      <c r="D9" s="25">
        <f>D10+D11</f>
        <v>15777323</v>
      </c>
      <c r="E9" s="25">
        <f t="shared" ref="E9:E35" si="0">D9/C9*100</f>
        <v>121.06564283105332</v>
      </c>
    </row>
    <row r="10" spans="1:8" s="7" customFormat="1" ht="19.5" customHeight="1">
      <c r="A10" s="10" t="s">
        <v>36</v>
      </c>
      <c r="B10" s="11" t="s">
        <v>7</v>
      </c>
      <c r="C10" s="25">
        <v>3850600</v>
      </c>
      <c r="D10" s="25">
        <v>5719990</v>
      </c>
      <c r="E10" s="25">
        <f t="shared" si="0"/>
        <v>148.54801849062486</v>
      </c>
    </row>
    <row r="11" spans="1:8" s="7" customFormat="1" ht="19.5" customHeight="1">
      <c r="A11" s="10" t="s">
        <v>36</v>
      </c>
      <c r="B11" s="11" t="s">
        <v>8</v>
      </c>
      <c r="C11" s="25">
        <v>9181440</v>
      </c>
      <c r="D11" s="25">
        <v>10057333</v>
      </c>
      <c r="E11" s="25">
        <f t="shared" si="0"/>
        <v>109.53982164017843</v>
      </c>
    </row>
    <row r="12" spans="1:8" s="16" customFormat="1" ht="19.5" customHeight="1">
      <c r="A12" s="10">
        <f>A9+1</f>
        <v>2</v>
      </c>
      <c r="B12" s="19" t="s">
        <v>10</v>
      </c>
      <c r="C12" s="25">
        <f>C13+C14</f>
        <v>2389431</v>
      </c>
      <c r="D12" s="25">
        <f>D13+D14</f>
        <v>3290564</v>
      </c>
      <c r="E12" s="25">
        <f t="shared" si="0"/>
        <v>137.71328822636016</v>
      </c>
    </row>
    <row r="13" spans="1:8" s="7" customFormat="1" ht="19.5" customHeight="1">
      <c r="A13" s="12" t="s">
        <v>36</v>
      </c>
      <c r="B13" s="19" t="s">
        <v>37</v>
      </c>
      <c r="C13" s="25">
        <v>2342431</v>
      </c>
      <c r="D13" s="25">
        <v>3238120</v>
      </c>
      <c r="E13" s="25">
        <f t="shared" si="0"/>
        <v>138.23758309209535</v>
      </c>
    </row>
    <row r="14" spans="1:8" s="7" customFormat="1" ht="19.5" customHeight="1">
      <c r="A14" s="12" t="s">
        <v>36</v>
      </c>
      <c r="B14" s="19" t="s">
        <v>11</v>
      </c>
      <c r="C14" s="25">
        <v>47000</v>
      </c>
      <c r="D14" s="25">
        <v>52444</v>
      </c>
      <c r="E14" s="25">
        <f t="shared" si="0"/>
        <v>111.58297872340425</v>
      </c>
    </row>
    <row r="15" spans="1:8" s="16" customFormat="1" ht="19.5" customHeight="1">
      <c r="A15" s="10">
        <f>A12+1</f>
        <v>3</v>
      </c>
      <c r="B15" s="19" t="s">
        <v>13</v>
      </c>
      <c r="C15" s="28"/>
      <c r="D15" s="28"/>
      <c r="E15" s="25"/>
    </row>
    <row r="16" spans="1:8" s="16" customFormat="1" ht="19.5" customHeight="1">
      <c r="A16" s="10">
        <f>A15+1</f>
        <v>4</v>
      </c>
      <c r="B16" s="19" t="s">
        <v>14</v>
      </c>
      <c r="C16" s="28"/>
      <c r="D16" s="25">
        <v>417366</v>
      </c>
      <c r="E16" s="25"/>
    </row>
    <row r="17" spans="1:5" s="16" customFormat="1" ht="19.5" customHeight="1">
      <c r="A17" s="10">
        <f>A16+1</f>
        <v>5</v>
      </c>
      <c r="B17" s="19" t="s">
        <v>15</v>
      </c>
      <c r="C17" s="28"/>
      <c r="D17" s="25">
        <v>11716128</v>
      </c>
      <c r="E17" s="25"/>
    </row>
    <row r="18" spans="1:5" s="7" customFormat="1" ht="19.5" customHeight="1">
      <c r="A18" s="9" t="s">
        <v>4</v>
      </c>
      <c r="B18" s="18" t="s">
        <v>16</v>
      </c>
      <c r="C18" s="39">
        <f>C19+C26+C29</f>
        <v>17196618</v>
      </c>
      <c r="D18" s="39">
        <f>D19+D26+D29</f>
        <v>30874980</v>
      </c>
      <c r="E18" s="25">
        <f t="shared" si="0"/>
        <v>179.54100044555273</v>
      </c>
    </row>
    <row r="19" spans="1:5" s="7" customFormat="1" ht="19.5" customHeight="1">
      <c r="A19" s="9" t="s">
        <v>6</v>
      </c>
      <c r="B19" s="20" t="s">
        <v>39</v>
      </c>
      <c r="C19" s="39">
        <f>C20+C21+C23+C22+C24+C25</f>
        <v>16904053</v>
      </c>
      <c r="D19" s="39">
        <f>D20+D21+D23+D22+D24+D25+714890+10500+45809</f>
        <v>16841721</v>
      </c>
      <c r="E19" s="25">
        <f t="shared" si="0"/>
        <v>99.631260029769194</v>
      </c>
    </row>
    <row r="20" spans="1:5" s="7" customFormat="1" ht="19.5" customHeight="1">
      <c r="A20" s="10">
        <v>1</v>
      </c>
      <c r="B20" s="19" t="s">
        <v>17</v>
      </c>
      <c r="C20" s="25">
        <v>7514126</v>
      </c>
      <c r="D20" s="25">
        <v>6999313</v>
      </c>
      <c r="E20" s="25">
        <f t="shared" si="0"/>
        <v>93.148730803822033</v>
      </c>
    </row>
    <row r="21" spans="1:5" s="7" customFormat="1" ht="19.5" customHeight="1">
      <c r="A21" s="10">
        <v>2</v>
      </c>
      <c r="B21" s="19" t="s">
        <v>18</v>
      </c>
      <c r="C21" s="25">
        <v>9018059</v>
      </c>
      <c r="D21" s="25">
        <v>9050039</v>
      </c>
      <c r="E21" s="25">
        <f t="shared" si="0"/>
        <v>100.35462176506054</v>
      </c>
    </row>
    <row r="22" spans="1:5" s="7" customFormat="1" ht="19.5" customHeight="1">
      <c r="A22" s="10">
        <v>3</v>
      </c>
      <c r="B22" s="19" t="s">
        <v>19</v>
      </c>
      <c r="C22" s="25">
        <v>20000</v>
      </c>
      <c r="D22" s="25">
        <v>20000</v>
      </c>
      <c r="E22" s="25">
        <f t="shared" si="0"/>
        <v>100</v>
      </c>
    </row>
    <row r="23" spans="1:5" ht="19.5" customHeight="1">
      <c r="A23" s="10">
        <v>4</v>
      </c>
      <c r="B23" s="19" t="s">
        <v>20</v>
      </c>
      <c r="C23" s="25">
        <v>1170</v>
      </c>
      <c r="D23" s="25">
        <v>1170</v>
      </c>
      <c r="E23" s="25">
        <f t="shared" si="0"/>
        <v>100</v>
      </c>
    </row>
    <row r="24" spans="1:5" ht="19.5" customHeight="1">
      <c r="A24" s="10">
        <v>5</v>
      </c>
      <c r="B24" s="19" t="s">
        <v>21</v>
      </c>
      <c r="C24" s="25">
        <v>277597</v>
      </c>
      <c r="D24" s="25"/>
      <c r="E24" s="25">
        <f t="shared" si="0"/>
        <v>0</v>
      </c>
    </row>
    <row r="25" spans="1:5" ht="19.5" customHeight="1">
      <c r="A25" s="10">
        <v>6</v>
      </c>
      <c r="B25" s="19" t="s">
        <v>22</v>
      </c>
      <c r="C25" s="25">
        <v>73101</v>
      </c>
      <c r="D25" s="25"/>
      <c r="E25" s="25">
        <f t="shared" si="0"/>
        <v>0</v>
      </c>
    </row>
    <row r="26" spans="1:5" s="7" customFormat="1" ht="19.5" customHeight="1">
      <c r="A26" s="9" t="s">
        <v>9</v>
      </c>
      <c r="B26" s="20" t="s">
        <v>23</v>
      </c>
      <c r="C26" s="24">
        <f>C27+C28</f>
        <v>292565</v>
      </c>
      <c r="D26" s="24">
        <f>D27+D28</f>
        <v>0</v>
      </c>
      <c r="E26" s="25"/>
    </row>
    <row r="27" spans="1:5" s="7" customFormat="1" ht="19.5" customHeight="1">
      <c r="A27" s="10">
        <v>1</v>
      </c>
      <c r="B27" s="19" t="s">
        <v>24</v>
      </c>
      <c r="C27" s="25">
        <v>292565</v>
      </c>
      <c r="D27" s="25"/>
      <c r="E27" s="25"/>
    </row>
    <row r="28" spans="1:5" s="7" customFormat="1" ht="19.5" customHeight="1">
      <c r="A28" s="10">
        <f>A27+1</f>
        <v>2</v>
      </c>
      <c r="B28" s="19" t="s">
        <v>25</v>
      </c>
      <c r="C28" s="25"/>
      <c r="D28" s="25"/>
      <c r="E28" s="25"/>
    </row>
    <row r="29" spans="1:5" s="7" customFormat="1" ht="19.5" customHeight="1">
      <c r="A29" s="9" t="s">
        <v>12</v>
      </c>
      <c r="B29" s="20" t="s">
        <v>26</v>
      </c>
      <c r="C29" s="24"/>
      <c r="D29" s="39">
        <v>14033259</v>
      </c>
      <c r="E29" s="25"/>
    </row>
    <row r="30" spans="1:5" ht="23.25" customHeight="1">
      <c r="A30" s="29" t="s">
        <v>27</v>
      </c>
      <c r="B30" s="32" t="s">
        <v>45</v>
      </c>
      <c r="C30" s="25"/>
      <c r="D30" s="39">
        <v>491626</v>
      </c>
      <c r="E30" s="25"/>
    </row>
    <row r="31" spans="1:5" s="7" customFormat="1" ht="19.5" customHeight="1">
      <c r="A31" s="9" t="s">
        <v>28</v>
      </c>
      <c r="B31" s="33" t="s">
        <v>29</v>
      </c>
      <c r="C31" s="24">
        <f>C32+C33</f>
        <v>47414</v>
      </c>
      <c r="D31" s="24">
        <f>D32+D33</f>
        <v>50346</v>
      </c>
      <c r="E31" s="25">
        <f t="shared" si="0"/>
        <v>106.18382756147973</v>
      </c>
    </row>
    <row r="32" spans="1:5" s="7" customFormat="1" ht="19.5" customHeight="1">
      <c r="A32" s="14">
        <v>1</v>
      </c>
      <c r="B32" s="15" t="s">
        <v>30</v>
      </c>
      <c r="C32" s="24"/>
      <c r="D32" s="24"/>
      <c r="E32" s="25"/>
    </row>
    <row r="33" spans="1:5" s="7" customFormat="1" ht="18.75">
      <c r="A33" s="14">
        <v>2</v>
      </c>
      <c r="B33" s="15" t="s">
        <v>31</v>
      </c>
      <c r="C33" s="25">
        <v>47414</v>
      </c>
      <c r="D33" s="25">
        <v>50346</v>
      </c>
      <c r="E33" s="25">
        <f t="shared" si="0"/>
        <v>106.18382756147973</v>
      </c>
    </row>
    <row r="34" spans="1:5" s="7" customFormat="1" ht="19.5" customHeight="1">
      <c r="A34" s="9" t="s">
        <v>32</v>
      </c>
      <c r="B34" s="21" t="s">
        <v>33</v>
      </c>
      <c r="C34" s="24">
        <f>C35+C36</f>
        <v>895600</v>
      </c>
      <c r="D34" s="24">
        <f>D35+D36</f>
        <v>39954</v>
      </c>
      <c r="E34" s="25">
        <f t="shared" si="0"/>
        <v>4.4611433675748104</v>
      </c>
    </row>
    <row r="35" spans="1:5" s="7" customFormat="1" ht="19.5" customHeight="1">
      <c r="A35" s="13">
        <v>1</v>
      </c>
      <c r="B35" s="30" t="s">
        <v>34</v>
      </c>
      <c r="C35" s="25">
        <v>895600</v>
      </c>
      <c r="D35" s="25">
        <v>39954</v>
      </c>
      <c r="E35" s="25">
        <f t="shared" si="0"/>
        <v>4.4611433675748104</v>
      </c>
    </row>
    <row r="36" spans="1:5" s="7" customFormat="1" ht="19.5" customHeight="1">
      <c r="A36" s="34">
        <v>2</v>
      </c>
      <c r="B36" s="35" t="s">
        <v>35</v>
      </c>
      <c r="C36" s="36"/>
      <c r="D36" s="36"/>
      <c r="E36" s="28"/>
    </row>
    <row r="37" spans="1:5" s="7" customFormat="1" ht="19.5" customHeight="1">
      <c r="A37" s="26" t="s">
        <v>46</v>
      </c>
      <c r="B37" s="27" t="s">
        <v>47</v>
      </c>
      <c r="C37" s="37"/>
      <c r="D37" s="37"/>
      <c r="E37" s="40"/>
    </row>
    <row r="38" spans="1:5" ht="18.75">
      <c r="A38" s="16"/>
      <c r="B38" s="7"/>
      <c r="C38" s="7"/>
      <c r="D38" s="7"/>
    </row>
    <row r="39" spans="1:5" ht="18.75">
      <c r="A39" s="16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AF264-A085-4618-9BC4-04E64DC086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TCLOI</cp:lastModifiedBy>
  <cp:lastPrinted>2025-07-23T04:02:04Z</cp:lastPrinted>
  <dcterms:created xsi:type="dcterms:W3CDTF">2018-08-22T07:49:45Z</dcterms:created>
  <dcterms:modified xsi:type="dcterms:W3CDTF">2025-07-24T08:19:43Z</dcterms:modified>
</cp:coreProperties>
</file>