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M:\1. KẾ TOÁN\Linh tinh\2023\"/>
    </mc:Choice>
  </mc:AlternateContent>
  <xr:revisionPtr revIDLastSave="0" documentId="13_ncr:1_{0C318946-CE04-4441-A412-6562B98C4260}" xr6:coauthVersionLast="45" xr6:coauthVersionMax="45" xr10:uidLastSave="{00000000-0000-0000-0000-000000000000}"/>
  <bookViews>
    <workbookView xWindow="-120" yWindow="-120" windowWidth="20730" windowHeight="11160" xr2:uid="{00000000-000D-0000-FFFF-FFFF00000000}"/>
  </bookViews>
  <sheets>
    <sheet name="PL 02" sheetId="2" r:id="rId1"/>
    <sheet name="PL 04" sheetId="1" r:id="rId2"/>
    <sheet name="Sheet1" sheetId="3" r:id="rId3"/>
  </sheets>
  <definedNames>
    <definedName name="_xlnm.Print_Titles" localSheetId="0">'PL 02'!$7:$9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 i="2" l="1"/>
  <c r="D22" i="2" l="1"/>
  <c r="E75" i="2"/>
  <c r="F75" i="2"/>
  <c r="D75" i="2"/>
  <c r="G40" i="2"/>
  <c r="H40" i="2"/>
  <c r="H37" i="2"/>
  <c r="H35" i="2"/>
  <c r="H32" i="2"/>
  <c r="H25" i="2"/>
  <c r="H26" i="2"/>
  <c r="H27" i="2"/>
  <c r="H28" i="2"/>
  <c r="H29" i="2"/>
  <c r="H30" i="2"/>
  <c r="H31" i="2"/>
  <c r="H24" i="2"/>
  <c r="G25" i="2"/>
  <c r="G26" i="2"/>
  <c r="G27" i="2"/>
  <c r="G28" i="2"/>
  <c r="G29" i="2"/>
  <c r="G30" i="2"/>
  <c r="G31" i="2"/>
  <c r="G32" i="2"/>
  <c r="G24" i="2"/>
  <c r="E51" i="2"/>
  <c r="F51" i="2"/>
  <c r="D51" i="2"/>
  <c r="D23" i="2"/>
  <c r="F35" i="2"/>
  <c r="E35" i="2"/>
  <c r="E23" i="2"/>
  <c r="F23" i="2"/>
  <c r="G33" i="3"/>
  <c r="G31" i="3"/>
  <c r="G16" i="3"/>
  <c r="G17" i="3"/>
  <c r="G23" i="2" l="1"/>
  <c r="H23" i="2"/>
  <c r="E33" i="2" l="1"/>
  <c r="F33" i="2"/>
  <c r="D33" i="2"/>
  <c r="H34" i="2" l="1"/>
  <c r="H33" i="2" s="1"/>
  <c r="G34" i="2"/>
  <c r="G33" i="2" s="1"/>
  <c r="E22" i="2"/>
  <c r="E16" i="2" s="1"/>
  <c r="F22" i="2"/>
  <c r="F16" i="2" s="1"/>
  <c r="D16" i="2"/>
  <c r="H22" i="2" l="1"/>
  <c r="H16" i="2" s="1"/>
  <c r="G22" i="2"/>
  <c r="G16" i="2" s="1"/>
  <c r="C68" i="2" l="1"/>
</calcChain>
</file>

<file path=xl/sharedStrings.xml><?xml version="1.0" encoding="utf-8"?>
<sst xmlns="http://schemas.openxmlformats.org/spreadsheetml/2006/main" count="334" uniqueCount="257">
  <si>
    <t>KẾT QUẢ THỰC HÀNH TIẾT KIỆM, CHỐNG LÃNG PHÍ</t>
  </si>
  <si>
    <t>STT</t>
  </si>
  <si>
    <t>Nội dung</t>
  </si>
  <si>
    <t>Đơn vị tính</t>
  </si>
  <si>
    <t>Kết quả của năm trước</t>
  </si>
  <si>
    <t>Kế hoạch của năm báo cáo</t>
  </si>
  <si>
    <t xml:space="preserve">Kết quả năm báo cáo </t>
  </si>
  <si>
    <t>So sánh với năm trước và kế hoạch</t>
  </si>
  <si>
    <t>Ghi chú</t>
  </si>
  <si>
    <t>So sánh với năm trước</t>
  </si>
  <si>
    <t>So sánh với kế hoạch</t>
  </si>
  <si>
    <t>2</t>
  </si>
  <si>
    <t>3</t>
  </si>
  <si>
    <t>7=6/4 (%)</t>
  </si>
  <si>
    <t>8=6/5(%)</t>
  </si>
  <si>
    <t>I</t>
  </si>
  <si>
    <t>Trong việc ban hành, thực hiện định mức,  tiêu chuẩn, chế độ</t>
  </si>
  <si>
    <t>Số văn bản quy định tiêu chuẩn, định mức mới được ban hành</t>
  </si>
  <si>
    <t>văn bản</t>
  </si>
  <si>
    <t>Số văn bản quy định tiêu chuẩn, định mức được sửa đổi, bổ sung cho phù hợp</t>
  </si>
  <si>
    <t>Số cuộc kiểm tra việc thực hiện các quy định về chế độ, định mức, tiêu chuẩn</t>
  </si>
  <si>
    <t>cuộc</t>
  </si>
  <si>
    <t>Số vụ vi phạm các quy định về chế độ, định mức, tiêu chuẩn đã được phát hiện và xử lý</t>
  </si>
  <si>
    <t>vụ</t>
  </si>
  <si>
    <t>Tổng giá trị các vi phạm về chế độ, định mức, tiêu chuẩn được kiến nghị thu hồi và bồi thường (nếu là ngoại tệ, tài sản thì quy đổi thành tiền)</t>
  </si>
  <si>
    <t>triệu đồng</t>
  </si>
  <si>
    <t>II</t>
  </si>
  <si>
    <t>Trong lập, thẩm định, phê duyệt dự toán, quyết toán, quản lý, sử dụng kinh phí ngân sách nhà nước (NSNN)</t>
  </si>
  <si>
    <t>Lập, thẩm định, phê duyệt, phân bổ dự toán NSNN</t>
  </si>
  <si>
    <t>1.1</t>
  </si>
  <si>
    <t>Dự toán lập sai chế độ, sai đối tượng, sai tiêu chuẩn, định mức</t>
  </si>
  <si>
    <t>1.2</t>
  </si>
  <si>
    <t>Số tiền tiết kiệm dự toán chi thường xuyên theo chỉ đạo, điều hành của Chính phủ</t>
  </si>
  <si>
    <t>1.3</t>
  </si>
  <si>
    <t>Số tiền vi phạm đã xử lý, cắt giảm dự toán</t>
  </si>
  <si>
    <t>1.4</t>
  </si>
  <si>
    <t xml:space="preserve">Các nội dung khác </t>
  </si>
  <si>
    <t>Sử dụng và thanh quyết toán NSNN</t>
  </si>
  <si>
    <t>2.1</t>
  </si>
  <si>
    <t>Tiết kiệm chi quản lý hành chính, gồm:</t>
  </si>
  <si>
    <t xml:space="preserve">Số tiền tiết kiệm xác định trên cơ sở dự toán được duyệt; mức khoán chi được duyệt </t>
  </si>
  <si>
    <t>Tiết kiệm văn phòng phẩm</t>
  </si>
  <si>
    <t>Tiết kiệm cước phí thông tin liên lạc</t>
  </si>
  <si>
    <t>Tiết kiệm sử dụng điện</t>
  </si>
  <si>
    <t>Tiết kiệm xăng, dầu</t>
  </si>
  <si>
    <t>Tiết kiệm nước sạch</t>
  </si>
  <si>
    <t>Tiết kiệm công tác phí</t>
  </si>
  <si>
    <t>Tiết kiệm trong tổ chức hội nghị, hội thảo</t>
  </si>
  <si>
    <t>Tiết kiệm chi tiếp khách, khánh tiết, lễ hội, kỷ niệm</t>
  </si>
  <si>
    <t>Tiết kiệm trong mua sắm, sửa chữa tài sản, trang thiết bị làm việc, phương tiện thông tin, liên lạc</t>
  </si>
  <si>
    <t>2.2</t>
  </si>
  <si>
    <t>a</t>
  </si>
  <si>
    <t>Số tiền sửa chữa, mua mới phương tiện đi lại đã chi</t>
  </si>
  <si>
    <t>b</t>
  </si>
  <si>
    <t>Kinh phí tiết kiệm được, gồm:</t>
  </si>
  <si>
    <t>Thẩm định, phê duyệt dự toán</t>
  </si>
  <si>
    <t>Thực hiện đấu thầu, chào hàng cạnh tranh…</t>
  </si>
  <si>
    <t>Thương thảo hợp đồng</t>
  </si>
  <si>
    <t>Các nội dung khác</t>
  </si>
  <si>
    <t>2.3</t>
  </si>
  <si>
    <t xml:space="preserve">Tiết kiệm do thực hiện cơ chế khoán chi, giao quyền tự chủ cho cơ quan, tổ chức </t>
  </si>
  <si>
    <t>2.4</t>
  </si>
  <si>
    <t>Tiết kiệm kinh phí chương trình mục tiêu quốc gia</t>
  </si>
  <si>
    <t>2.5</t>
  </si>
  <si>
    <t>Tiết kiệm kinh phí nghiên cứu khoa học, công nghệ</t>
  </si>
  <si>
    <t>2.6</t>
  </si>
  <si>
    <t>Tiết kiệm kinh phí giáo dục và đào tạo</t>
  </si>
  <si>
    <t>2.7</t>
  </si>
  <si>
    <t>Tiết kiệm kinh phí y tế</t>
  </si>
  <si>
    <t xml:space="preserve">Sử dụng, quyết toán NSNN lãng phí, sai chế độ </t>
  </si>
  <si>
    <t>3.1</t>
  </si>
  <si>
    <t>Tổng số cơ quan, tổ chức sử dụng NSNN</t>
  </si>
  <si>
    <t>đơn vị</t>
  </si>
  <si>
    <t>3.2</t>
  </si>
  <si>
    <t>Số lượng cơ quan, tổ chức sử dụng NSNN lãng phí, sai chế độ đã phát hiện được</t>
  </si>
  <si>
    <t>3.3</t>
  </si>
  <si>
    <t>Số tiền vi phạm đã phát hiện</t>
  </si>
  <si>
    <t>III</t>
  </si>
  <si>
    <t>Trong mua sắm, sử dụng phương tiện đi lại và phương tiện, thiết bị làm việc của cơ quan, tổ chức trong khu vực nhà nước</t>
  </si>
  <si>
    <t>Phương tiện đi lại ( ô tô, mô tô, xe gắn máy)</t>
  </si>
  <si>
    <t>Số lượng phương tiện hiện có đầu kỳ</t>
  </si>
  <si>
    <t>chiếc</t>
  </si>
  <si>
    <t>Số lượng phương tiện tăng thêm trong kỳ (mua mới, nhận điều chuyển)</t>
  </si>
  <si>
    <t>Số lượng phương tiện giảm trong kỳ (thanh lý, điều chuyển)</t>
  </si>
  <si>
    <t>Số lượng phương tiện sử dụng sai mục đích, sai tiêu chuẩn, chế độ</t>
  </si>
  <si>
    <t>1.5</t>
  </si>
  <si>
    <t>Số tiền xử lý vi phạm về sử dụng phương tiện đi lại</t>
  </si>
  <si>
    <t>Tài sản khác</t>
  </si>
  <si>
    <t>Số lượng các tài sản khác được thanh lý, sắp xếp, điều chuyển, thu hồi</t>
  </si>
  <si>
    <t>tài sản</t>
  </si>
  <si>
    <t>Số lượng tài sản trang bị, sử dụng sai mục đích, sai chế độ phát hiện được</t>
  </si>
  <si>
    <t>Số tiền xử lý vi phạm về quản lý, sử dụng tài sản</t>
  </si>
  <si>
    <t>IV</t>
  </si>
  <si>
    <t>Trong đầu tư xây dựng; quản lý, sử dụng trụ sở làm việc, nhà ở công vụ và công trình phúc lợi công cộng</t>
  </si>
  <si>
    <t>Trong đầu tư xây dựng</t>
  </si>
  <si>
    <t>Số lượng dự án chưa cần thiết đã cắt giảm</t>
  </si>
  <si>
    <t>dự án</t>
  </si>
  <si>
    <t>Số kinh phí tiết kiệm được, gồm:</t>
  </si>
  <si>
    <t>- Thẩm định, phê duyệt dự án, tổng dự toán</t>
  </si>
  <si>
    <t>- Thực hiện đấu thầu, chào hàng cạnh tranh…</t>
  </si>
  <si>
    <t>- Thực hiện đầu tư, thi công</t>
  </si>
  <si>
    <t>- Thẩm tra, phê duyệt quyết toán</t>
  </si>
  <si>
    <t>Số vốn chậm giải ngân so với kế hoạch</t>
  </si>
  <si>
    <t>Các dự án thực hiện chậm tiến độ</t>
  </si>
  <si>
    <t>Các dự án hoàn thành không sử dụng được hoặc có vi phạm pháp luật bị đình chỉ, huỷ bỏ</t>
  </si>
  <si>
    <t>Số lượng</t>
  </si>
  <si>
    <t>Giá trị đầu tư phải thanh toán</t>
  </si>
  <si>
    <t>Trụ sở làm việc</t>
  </si>
  <si>
    <t>Tổng diện tích trụ sở hiện có đầu kỳ</t>
  </si>
  <si>
    <t>m2</t>
  </si>
  <si>
    <t>Diện tích trụ sở tăng thêm do xây dựng, mua mới, nhận điều chuyển</t>
  </si>
  <si>
    <t>Diện tích trụ sở giảm do thanh lý, điều chuyển, sắp xếp lại</t>
  </si>
  <si>
    <t>Diện tích trụ sở sử dụng sai mục đích, sai tiêu chuẩn, chế độ</t>
  </si>
  <si>
    <t>Diện tích trụ sở sử dụng sai chế độ đã xử lý</t>
  </si>
  <si>
    <t>Số tiền xử lý vi phạm, thanh lý trụ sở thu được</t>
  </si>
  <si>
    <t>Nhà công vụ</t>
  </si>
  <si>
    <t>Tổng diện tích nhà công vụ hiện có đầu kỳ</t>
  </si>
  <si>
    <t>Diện tích nhà công vụ tăng thêm do xây dựng, mua mới, nhận điều chuyển</t>
  </si>
  <si>
    <t>Diện tích nhà công vụ giảm do thanh lý, điều chuyển, sắp xếp lại</t>
  </si>
  <si>
    <t>3.4</t>
  </si>
  <si>
    <t>Diện tích nhà công vụ sử dụng sai mục đích, sai tiêu chuẩn, chế độ</t>
  </si>
  <si>
    <t>3.5</t>
  </si>
  <si>
    <t>3.6</t>
  </si>
  <si>
    <t>Số tiền xử lý vi phạm về quản lý, sử dụng nhà công vụ</t>
  </si>
  <si>
    <t>NGƯỜI LẬP BÁO CÁO</t>
  </si>
  <si>
    <t>Tiết kiệm trong mua sắm, sửa chữa phương tiện đi lại (ô tô, mô tô, xe gắn máy), như sau:</t>
  </si>
  <si>
    <t>Đơn vị</t>
  </si>
  <si>
    <t>Thông tin phát hiện lãng phí nhận được, vụ việc lãng phí trong kỳ báo cáo</t>
  </si>
  <si>
    <t>Tổng số vụ việc đã giải quyết</t>
  </si>
  <si>
    <t>Đã xử lý</t>
  </si>
  <si>
    <t>Chưa xử lý</t>
  </si>
  <si>
    <t>Tổng số</t>
  </si>
  <si>
    <t>Trong đó</t>
  </si>
  <si>
    <t>Bồi thường thiệt hại</t>
  </si>
  <si>
    <t>Xử lý hành chính</t>
  </si>
  <si>
    <t>Xử lý kỷ luật</t>
  </si>
  <si>
    <t>Chuyển hồ sơ xử lý hình sự</t>
  </si>
  <si>
    <t>Thông tin phát hiện lãng phí nhận được</t>
  </si>
  <si>
    <t>Vụ việc lãng phí</t>
  </si>
  <si>
    <t>Số người phải bồi thường</t>
  </si>
  <si>
    <t>Số tiền bồi thường (triệu đồng)</t>
  </si>
  <si>
    <t>Số vụ việc</t>
  </si>
  <si>
    <t>Số người bị xử lý</t>
  </si>
  <si>
    <t>Số vụ việc đã chuyển hồ sơ xử lý hình sự</t>
  </si>
  <si>
    <t>Số vụ đã khởi tố</t>
  </si>
  <si>
    <t>Số đối tượng đã khởi tố</t>
  </si>
  <si>
    <t>Số vụ chưa xử lý</t>
  </si>
  <si>
    <t>Số người chưa xử lý</t>
  </si>
  <si>
    <t>Nguyên nhân</t>
  </si>
  <si>
    <t>MS</t>
  </si>
  <si>
    <t>1=2+3</t>
  </si>
  <si>
    <t>Tổng</t>
  </si>
  <si>
    <t>THỦ TRƯỞNG ĐƠN VỊ</t>
  </si>
  <si>
    <t>(ký tên, đóng dấu)</t>
  </si>
  <si>
    <t>Phụ lục số 04</t>
  </si>
  <si>
    <t>(Ban hành kèm theo Thông tư số 188/2014/TT-BTC ngày 10 tháng 12 năm 2014 của Bộ Tài chính)</t>
  </si>
  <si>
    <t>KẾT QUẢ XỬ LÝ HÀNH VI LÃNG PHÍ</t>
  </si>
  <si>
    <t>Tên cơ quan lập báo cáo:……………….</t>
  </si>
  <si>
    <t>(Số liệu tính từ ngày …./……./2017  đến  ngày .…./……./2017 )</t>
  </si>
  <si>
    <r>
      <t>Lưu ý:</t>
    </r>
    <r>
      <rPr>
        <sz val="13"/>
        <color indexed="8"/>
        <rFont val="Times New Roman"/>
        <family val="2"/>
      </rPr>
      <t xml:space="preserve"> Cột “Đơn vị” để các Bộ, ngành, địa phương thống kê kết quả của các đơn vị trực thuộc</t>
    </r>
  </si>
  <si>
    <r>
      <t xml:space="preserve">…., </t>
    </r>
    <r>
      <rPr>
        <i/>
        <sz val="13"/>
        <color indexed="8"/>
        <rFont val="Times New Roman"/>
        <family val="2"/>
      </rPr>
      <t xml:space="preserve">ngày    tháng     năm  </t>
    </r>
  </si>
  <si>
    <t>Triệu đồng</t>
  </si>
  <si>
    <t>Phụ lục số 02</t>
  </si>
  <si>
    <t>SỞ TÀI CHÍNH TỈNH KHÁNH HÒA</t>
  </si>
  <si>
    <t>THỦ TRƯỞNG CƠ QUAN</t>
  </si>
  <si>
    <t>Nguyễn Ngọc Minh Anh</t>
  </si>
  <si>
    <t>Kỳ báo cáo:  NĂM 2024</t>
  </si>
  <si>
    <t>(Kèm theo Báo cáo số           /BC-STC ngày       /      /2024)</t>
  </si>
  <si>
    <t>Tài khoản</t>
  </si>
  <si>
    <t>D.toán</t>
  </si>
  <si>
    <t>Cam kết chi</t>
  </si>
  <si>
    <t>Thực</t>
  </si>
  <si>
    <t>Số dư DT</t>
  </si>
  <si>
    <t>01.1513.7799.2.1040169.56.418.341.00000.2061.13.000</t>
  </si>
  <si>
    <t>01.1513.6299.2.1040169.56.418.341.00000.2061.13.000</t>
  </si>
  <si>
    <t>01.1513.6404.2.1040169.56.418.341.00000.2061.13.000</t>
  </si>
  <si>
    <t>01.9523.0000.2.1040169.00000.418.341.00000.2061.13.000</t>
  </si>
  <si>
    <t>01.8113.6149.2.1040169.56.418.341.00000.2061.13.000</t>
  </si>
  <si>
    <t>01.8113.6704.2.1040169.56.418.341.00000.2061.13.000</t>
  </si>
  <si>
    <t>01.8113.6001.2.1040169.56.418.341.00000.2061.13.000</t>
  </si>
  <si>
    <t>01.8113.6003.2.1040169.56.418.341.00000.2061.13.000</t>
  </si>
  <si>
    <t>01.8113.6051.2.1040169.56.418.341.00000.2061.13.000</t>
  </si>
  <si>
    <t>01.8113.6101.2.1040169.56.418.341.00000.2061.13.000</t>
  </si>
  <si>
    <t>01.8113.6113.2.1040169.56.418.341.00000.2061.13.000</t>
  </si>
  <si>
    <t>01.8113.6115.2.1040169.56.418.341.00000.2061.13.000</t>
  </si>
  <si>
    <t>01.8113.6124.2.1040169.56.418.341.00000.2061.13.000</t>
  </si>
  <si>
    <t>01.8113.6551.2.1040169.56.418.341.00000.2061.13.000</t>
  </si>
  <si>
    <t>01.8113.6601.2.1040169.56.418.341.00000.2061.13.000</t>
  </si>
  <si>
    <t>01.8113.6605.2.1040169.56.418.341.00000.2061.13.000</t>
  </si>
  <si>
    <t>01.8113.6603.2.1040169.56.418.341.00000.2061.13.000</t>
  </si>
  <si>
    <t>01.8113.6299.2.1040169.56.418.341.00000.2061.13.000</t>
  </si>
  <si>
    <t>01.8113.6502.2.1040169.56.418.341.00000.2061.13.000</t>
  </si>
  <si>
    <t>01.8113.6201.2.1040169.56.418.341.00000.2061.13.000</t>
  </si>
  <si>
    <t>01.8113.6501.2.1040169.56.418.341.00000.2061.13.000</t>
  </si>
  <si>
    <t>01.8113.6303.2.1040169.56.418.341.00000.2061.13.000</t>
  </si>
  <si>
    <t>01.8113.6301.2.1040169.56.418.341.00000.2061.13.000</t>
  </si>
  <si>
    <t>01.8113.6302.2.1040169.56.418.341.00000.2061.13.000</t>
  </si>
  <si>
    <t>01.8113.6304.2.1040169.56.418.341.00000.2061.13.000</t>
  </si>
  <si>
    <t>01.8113.6618.2.1040169.56.418.341.00000.2061.13.000</t>
  </si>
  <si>
    <t>01.8113.7757.2.1040169.56.418.341.00000.2061.13.000</t>
  </si>
  <si>
    <t>01.8113.6912.2.1040169.56.418.341.00000.2061.13.000</t>
  </si>
  <si>
    <t>01.8113.6249.2.1040169.56.418.341.00000.2061.13.000</t>
  </si>
  <si>
    <t>01.8113.6606.2.1040169.56.418.341.00000.2061.13.000</t>
  </si>
  <si>
    <t>01.8113.6913.2.1040169.56.418.341.00000.2061.13.000</t>
  </si>
  <si>
    <t>01.8113.7756.2.1040169.56.418.341.00000.2061.13.000</t>
  </si>
  <si>
    <t>01.8113.6901.2.1040169.56.418.341.00000.2061.13.000</t>
  </si>
  <si>
    <t>01.8113.6608.2.1040169.56.418.341.00000.2061.13.000</t>
  </si>
  <si>
    <t>01.8113.6202.2.1040169.56.418.341.00000.2061.13.000</t>
  </si>
  <si>
    <t>01.8113.6503.2.1040169.56.418.341.00000.2061.13.000</t>
  </si>
  <si>
    <t>01.8113.6599.2.1040169.56.418.341.00000.2061.13.000</t>
  </si>
  <si>
    <t>01.8113.6702.2.1040169.56.418.341.00000.2061.13.000</t>
  </si>
  <si>
    <t>01.8113.6703.2.1040169.56.418.341.00000.2061.13.000</t>
  </si>
  <si>
    <t>01.8113.7799.2.1040169.56.418.341.00000.2061.13.000</t>
  </si>
  <si>
    <t>01.8113.7854.2.1040169.56.418.341.00000.2061.13.000</t>
  </si>
  <si>
    <t>01.8113.6504.2.1040169.56.418.341.00000.2061.13.000</t>
  </si>
  <si>
    <t>01.8113.6552.2.1040169.56.418.341.00000.2061.13.000</t>
  </si>
  <si>
    <t>01.8113.6553.2.1040169.56.418.341.00000.2061.13.000</t>
  </si>
  <si>
    <t>01.8113.6701.2.1040169.56.418.341.00000.2061.13.000</t>
  </si>
  <si>
    <t>01.8113.6253.2.1040169.56.418.341.00000.2061.13.000</t>
  </si>
  <si>
    <t>01.8113.6758.2.1040169.56.418.341.00000.2061.13.000</t>
  </si>
  <si>
    <t>01.8113.7004.2.1040169.56.418.341.00000.2061.13.000</t>
  </si>
  <si>
    <t>01.8113.6404.2.1040169.56.418.341.00000.2061.13.000</t>
  </si>
  <si>
    <t>01.8113.6123.2.1040169.56.418.341.00000.2061.13.000</t>
  </si>
  <si>
    <t>01.8113.6505.2.1040169.56.418.341.00000.2061.13.000</t>
  </si>
  <si>
    <t>01.8113.6921.2.1040169.56.418.341.00000.2061.13.000</t>
  </si>
  <si>
    <t>01.8113.6758.2.1040169.568.418.341.00000.2061.13.000</t>
  </si>
  <si>
    <t>01.8113.6751.2.1040169.56.418.341.00000.2061.13.000</t>
  </si>
  <si>
    <t>01.8113.6649.2.1040169.56.418.341.00000.2061.13.000</t>
  </si>
  <si>
    <t>01.1513.6503.2.1040169.56.418.341.00000.2061.13.000</t>
  </si>
  <si>
    <t>01.1513.6702.2.1040169.56.418.341.00000.2061.13.000</t>
  </si>
  <si>
    <t>01.1513.6703.2.1040169.56.418.341.00000.2061.13.000</t>
  </si>
  <si>
    <t>01.1513.6701.2.1040169.56.418.341.00000.2061.13.000</t>
  </si>
  <si>
    <t>01.1513.6901.2.1040169.56.418.341.00000.2061.13.000</t>
  </si>
  <si>
    <t>01.1513.6758.2.1040169.56.418.341.00000.2061.13.000</t>
  </si>
  <si>
    <t>01.8113.6699.2.1040169.56.418.341.00000.2061.13.000</t>
  </si>
  <si>
    <t>01.8113.6105.2.1040169.56.418.341.00000.2061.13.000</t>
  </si>
  <si>
    <t>01.1513.6551.2.1040169.56.418.341.00000.2061.13.000</t>
  </si>
  <si>
    <t>01.1513.6599.2.1040169.56.418.341.00000.2061.13.000</t>
  </si>
  <si>
    <t>01.1513.6201.2.1040169.56.418.341.00000.2061.13.000</t>
  </si>
  <si>
    <t>01.1513.6704.2.1040169.56.418.341.00000.2061.13.000</t>
  </si>
  <si>
    <t>01.1513.6552.2.1040169.56.418.341.00000.2061.13.000</t>
  </si>
  <si>
    <t>01.8113.8049.2.1040169.56.418.341.00000.2061.13.000</t>
  </si>
  <si>
    <t>01.8113.7012.2.1040169.56.418.341.00000.2061.13.000</t>
  </si>
  <si>
    <t>01.8113.6799.2.1040169.56.418.341.00000.2061.13.000</t>
  </si>
  <si>
    <t>01.1513.6553.2.1040169.56.418.341.00000.2061.13.000</t>
  </si>
  <si>
    <t>01.1513.6618.2.1040169.56.418.341.00000.2061.13.000</t>
  </si>
  <si>
    <t>01.1513.7756.2.1040169.56.418.341.00000.2061.13.000</t>
  </si>
  <si>
    <t>01.1513.6749.2.1040169.56.418.341.00000.2061.13.000</t>
  </si>
  <si>
    <t>01.8113.7001.2.1040169.56.418.341.00000.2061.13.000</t>
  </si>
  <si>
    <t>01.8113.6749.2.1040169.56.418.341.00000.2061.13.000</t>
  </si>
  <si>
    <t>01.8113.7049.2.1040169.56.418.341.00000.2061.13.000</t>
  </si>
  <si>
    <t>01.8113.7053.2.1040169.56.418.341.00000.2061.13.000</t>
  </si>
  <si>
    <t>01.8113.6754.2.1040169.56.418.341.00000.2061.13.000</t>
  </si>
  <si>
    <t>KP sửa chữa, mua xe mới</t>
  </si>
  <si>
    <t>Tiết kiệm từ cơ chế khoán chi</t>
  </si>
  <si>
    <t>Vĩnh Thông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</si>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</sst>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25" x14ac:knownFonts="1">
    <font>
      <sz val="13"/>
      <color theme="1"/>
      <name val="Times New Roman"/>
      <family val="2"/>
    </font>
    <font>
      <sz val="10"/>
      <name val="Arial"/>
      <family val="2"/>
    </font>
    <font>
      <b/>
      <sz val="14"/>
      <name val="Times New Roman"/>
      <family val="1"/>
    </font>
    <font>
      <sz val="10"/>
      <name val="Times New Roman"/>
      <family val="1"/>
    </font>
    <font>
      <b/>
      <sz val="12"/>
      <name val="Times New Roman"/>
      <family val="1"/>
    </font>
    <font>
      <b/>
      <sz val="14"/>
      <color indexed="8"/>
      <name val="Times New Roman"/>
      <family val="1"/>
    </font>
    <font>
      <i/>
      <sz val="12"/>
      <color indexed="8"/>
      <name val="Times New Roman"/>
      <family val="1"/>
    </font>
    <font>
      <sz val="12"/>
      <name val="Times New Roman"/>
      <family val="1"/>
    </font>
    <font>
      <b/>
      <sz val="12"/>
      <color indexed="8"/>
      <name val="Times New Roman"/>
      <family val="1"/>
    </font>
    <font>
      <sz val="12"/>
      <color indexed="8"/>
      <name val="Times New Roman"/>
      <family val="1"/>
    </font>
    <font>
      <b/>
      <u/>
      <sz val="12"/>
      <color indexed="8"/>
      <name val="Times New Roman"/>
      <family val="1"/>
    </font>
    <font>
      <i/>
      <sz val="12"/>
      <name val="Times New Roman"/>
      <family val="1"/>
    </font>
    <font>
      <b/>
      <sz val="11"/>
      <color indexed="8"/>
      <name val="Times New Roman"/>
      <family val="1"/>
    </font>
    <font>
      <sz val="11"/>
      <color indexed="8"/>
      <name val="Times New Roman"/>
      <family val="1"/>
    </font>
    <font>
      <sz val="11"/>
      <name val="Times New Roman"/>
      <family val="1"/>
    </font>
    <font>
      <sz val="13"/>
      <color indexed="8"/>
      <name val="Times New Roman"/>
      <family val="2"/>
    </font>
    <font>
      <i/>
      <sz val="13"/>
      <color indexed="8"/>
      <name val="Times New Roman"/>
      <family val="2"/>
    </font>
    <font>
      <b/>
      <sz val="13"/>
      <color theme="1"/>
      <name val="Times New Roman"/>
      <family val="2"/>
    </font>
    <font>
      <b/>
      <u/>
      <sz val="12"/>
      <color rgb="FF002060"/>
      <name val="Times New Roman"/>
      <family val="1"/>
    </font>
    <font>
      <u/>
      <sz val="12"/>
      <color rgb="FF002060"/>
      <name val="Times New Roman"/>
      <family val="1"/>
    </font>
    <font>
      <i/>
      <sz val="13"/>
      <color theme="1"/>
      <name val="Times New Roman"/>
      <family val="2"/>
    </font>
    <font>
      <b/>
      <sz val="12"/>
      <color theme="1"/>
      <name val="Times New Roman"/>
      <family val="1"/>
    </font>
    <font>
      <i/>
      <sz val="14"/>
      <color indexed="8"/>
      <name val="Times New Roman"/>
      <family val="1"/>
    </font>
    <font>
      <sz val="13"/>
      <color theme="1"/>
      <name val="Times New Roman"/>
      <family val="2"/>
    </font>
    <font>
      <i/>
      <sz val="12"/>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43" fontId="23" fillId="0" borderId="0" applyFont="0" applyFill="0" applyBorder="0" applyAlignment="0" applyProtection="0"/>
    <xf numFmtId="9" fontId="23" fillId="0" borderId="0" applyFont="0" applyFill="0" applyBorder="0" applyAlignment="0" applyProtection="0"/>
  </cellStyleXfs>
  <cellXfs count="149">
    <xf numFmtId="0" fontId="0" fillId="0" borderId="0" xfId="0"/>
    <xf numFmtId="0" fontId="3" fillId="0" borderId="0" xfId="1" applyFont="1"/>
    <xf numFmtId="0" fontId="3"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49" fontId="7" fillId="0" borderId="0" xfId="1" applyNumberFormat="1" applyFont="1"/>
    <xf numFmtId="0" fontId="7" fillId="0" borderId="0" xfId="1" applyFont="1"/>
    <xf numFmtId="0" fontId="8" fillId="0" borderId="0" xfId="1" applyFont="1" applyAlignment="1">
      <alignment horizont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4" fillId="0" borderId="0" xfId="1" applyFont="1" applyAlignment="1">
      <alignment vertical="center"/>
    </xf>
    <xf numFmtId="0" fontId="8" fillId="0" borderId="3" xfId="1" applyFont="1" applyBorder="1" applyAlignment="1">
      <alignment horizontal="center" vertical="center" wrapText="1"/>
    </xf>
    <xf numFmtId="0" fontId="9" fillId="0" borderId="2" xfId="1" applyFont="1" applyBorder="1" applyAlignment="1">
      <alignment horizontal="center" vertical="center" wrapText="1"/>
    </xf>
    <xf numFmtId="49" fontId="9" fillId="0" borderId="2" xfId="1" applyNumberFormat="1" applyFont="1" applyBorder="1" applyAlignment="1">
      <alignment horizontal="center" vertical="center" wrapText="1"/>
    </xf>
    <xf numFmtId="49" fontId="9" fillId="0" borderId="4" xfId="1" applyNumberFormat="1" applyFont="1" applyBorder="1" applyAlignment="1">
      <alignment horizontal="left" vertical="center" wrapText="1"/>
    </xf>
    <xf numFmtId="0" fontId="8" fillId="0" borderId="2" xfId="1" applyFont="1" applyBorder="1" applyAlignment="1">
      <alignment horizontal="center" vertical="top" wrapText="1"/>
    </xf>
    <xf numFmtId="49" fontId="8" fillId="0" borderId="2" xfId="1" applyNumberFormat="1" applyFont="1" applyBorder="1" applyAlignment="1">
      <alignment horizontal="justify" vertical="top" wrapText="1"/>
    </xf>
    <xf numFmtId="0" fontId="9" fillId="0" borderId="2" xfId="1" applyFont="1" applyBorder="1" applyAlignment="1">
      <alignment horizontal="justify" vertical="top" wrapText="1"/>
    </xf>
    <xf numFmtId="0" fontId="9" fillId="0" borderId="2" xfId="1" applyFont="1" applyBorder="1" applyAlignment="1">
      <alignment horizontal="center" vertical="top" wrapText="1"/>
    </xf>
    <xf numFmtId="49" fontId="9" fillId="0" borderId="2" xfId="1" applyNumberFormat="1" applyFont="1" applyBorder="1" applyAlignment="1">
      <alignment horizontal="justify" vertical="top" wrapText="1"/>
    </xf>
    <xf numFmtId="0" fontId="8" fillId="0" borderId="1" xfId="1" applyFont="1" applyBorder="1" applyAlignment="1">
      <alignment horizontal="center" vertical="top" wrapText="1"/>
    </xf>
    <xf numFmtId="49" fontId="8" fillId="0" borderId="1" xfId="1" applyNumberFormat="1" applyFont="1" applyBorder="1" applyAlignment="1">
      <alignment horizontal="justify" vertical="top" wrapText="1"/>
    </xf>
    <xf numFmtId="0" fontId="9" fillId="0" borderId="1" xfId="1" applyFont="1" applyBorder="1" applyAlignment="1">
      <alignment horizontal="justify" vertical="top" wrapText="1"/>
    </xf>
    <xf numFmtId="0" fontId="9" fillId="0" borderId="3" xfId="1" applyFont="1" applyBorder="1" applyAlignment="1">
      <alignment horizontal="center" vertical="top" wrapText="1"/>
    </xf>
    <xf numFmtId="0" fontId="8" fillId="0" borderId="2" xfId="1" applyFont="1" applyBorder="1" applyAlignment="1">
      <alignment horizontal="justify" vertical="top" wrapText="1"/>
    </xf>
    <xf numFmtId="49" fontId="6" fillId="0" borderId="2" xfId="1" applyNumberFormat="1" applyFont="1" applyBorder="1" applyAlignment="1">
      <alignment horizontal="justify" vertical="top" wrapText="1"/>
    </xf>
    <xf numFmtId="0" fontId="6" fillId="0" borderId="2" xfId="1" applyFont="1" applyBorder="1" applyAlignment="1">
      <alignment horizontal="center" vertical="top" wrapText="1"/>
    </xf>
    <xf numFmtId="0" fontId="6" fillId="0" borderId="2" xfId="1" applyFont="1" applyBorder="1" applyAlignment="1">
      <alignment horizontal="justify" vertical="top" wrapText="1"/>
    </xf>
    <xf numFmtId="0" fontId="11" fillId="0" borderId="0" xfId="1" applyFont="1"/>
    <xf numFmtId="49" fontId="9" fillId="0" borderId="2" xfId="1" applyNumberFormat="1" applyFont="1" applyBorder="1" applyAlignment="1">
      <alignment vertical="center" wrapText="1"/>
    </xf>
    <xf numFmtId="0" fontId="9" fillId="0" borderId="3" xfId="1" applyFont="1" applyBorder="1" applyAlignment="1">
      <alignment horizontal="justify" vertical="top" wrapText="1"/>
    </xf>
    <xf numFmtId="0" fontId="9" fillId="0" borderId="1" xfId="1" applyFont="1" applyBorder="1" applyAlignment="1">
      <alignment horizontal="center" vertical="top" wrapText="1"/>
    </xf>
    <xf numFmtId="49" fontId="9" fillId="0" borderId="3" xfId="1" applyNumberFormat="1" applyFont="1" applyBorder="1" applyAlignment="1">
      <alignment horizontal="justify" vertical="top" wrapText="1"/>
    </xf>
    <xf numFmtId="0" fontId="4" fillId="0" borderId="0" xfId="1" applyFont="1"/>
    <xf numFmtId="0" fontId="8" fillId="2" borderId="2" xfId="1" applyFont="1" applyFill="1" applyBorder="1" applyAlignment="1">
      <alignment horizontal="center" vertical="center" wrapText="1"/>
    </xf>
    <xf numFmtId="49" fontId="8" fillId="2" borderId="4" xfId="1" applyNumberFormat="1" applyFont="1" applyFill="1" applyBorder="1" applyAlignment="1">
      <alignment horizontal="left" vertical="top" wrapText="1"/>
    </xf>
    <xf numFmtId="49" fontId="8" fillId="2" borderId="5" xfId="1" applyNumberFormat="1" applyFont="1" applyFill="1" applyBorder="1" applyAlignment="1">
      <alignment horizontal="left" vertical="top" wrapText="1"/>
    </xf>
    <xf numFmtId="49" fontId="8" fillId="2" borderId="6" xfId="1" applyNumberFormat="1" applyFont="1" applyFill="1" applyBorder="1" applyAlignment="1">
      <alignment horizontal="left" vertical="top" wrapText="1"/>
    </xf>
    <xf numFmtId="0" fontId="4" fillId="2" borderId="0" xfId="1" applyFont="1" applyFill="1"/>
    <xf numFmtId="49" fontId="6" fillId="0" borderId="2" xfId="1" quotePrefix="1" applyNumberFormat="1" applyFont="1" applyBorder="1" applyAlignment="1">
      <alignment horizontal="justify" vertical="top" wrapText="1"/>
    </xf>
    <xf numFmtId="0" fontId="11" fillId="0" borderId="2" xfId="1" applyFont="1" applyBorder="1"/>
    <xf numFmtId="0" fontId="8" fillId="0" borderId="2" xfId="1" applyFont="1" applyFill="1" applyBorder="1" applyAlignment="1">
      <alignment horizontal="center" vertical="center" wrapText="1"/>
    </xf>
    <xf numFmtId="0" fontId="7" fillId="0" borderId="2" xfId="1" applyFont="1" applyBorder="1"/>
    <xf numFmtId="0" fontId="9" fillId="0" borderId="0" xfId="1" applyFont="1" applyBorder="1" applyAlignment="1">
      <alignment horizontal="center"/>
    </xf>
    <xf numFmtId="49" fontId="9" fillId="0" borderId="0" xfId="1" applyNumberFormat="1" applyFont="1" applyBorder="1" applyAlignment="1">
      <alignment horizontal="left"/>
    </xf>
    <xf numFmtId="0" fontId="9" fillId="0" borderId="0" xfId="1" applyFont="1" applyBorder="1" applyAlignment="1">
      <alignment horizontal="left"/>
    </xf>
    <xf numFmtId="0" fontId="7" fillId="0" borderId="0" xfId="1" applyFont="1" applyBorder="1"/>
    <xf numFmtId="49" fontId="8" fillId="0" borderId="0" xfId="1" applyNumberFormat="1" applyFont="1" applyAlignment="1"/>
    <xf numFmtId="0" fontId="8" fillId="0" borderId="0" xfId="1" applyFont="1" applyAlignment="1"/>
    <xf numFmtId="0" fontId="9" fillId="0" borderId="0" xfId="1" applyFont="1" applyAlignment="1">
      <alignment horizontal="center"/>
    </xf>
    <xf numFmtId="0" fontId="12" fillId="0" borderId="0" xfId="1" applyFont="1" applyBorder="1" applyAlignment="1">
      <alignment horizontal="center"/>
    </xf>
    <xf numFmtId="49" fontId="12" fillId="0" borderId="0" xfId="1" applyNumberFormat="1" applyFont="1" applyBorder="1" applyAlignment="1">
      <alignment horizontal="left"/>
    </xf>
    <xf numFmtId="0" fontId="13" fillId="0" borderId="0" xfId="1" applyFont="1" applyBorder="1" applyAlignment="1">
      <alignment horizontal="center"/>
    </xf>
    <xf numFmtId="0" fontId="13" fillId="0" borderId="0" xfId="1" applyFont="1" applyBorder="1" applyAlignment="1">
      <alignment horizontal="left"/>
    </xf>
    <xf numFmtId="49" fontId="13" fillId="0" borderId="0" xfId="1" applyNumberFormat="1" applyFont="1" applyBorder="1" applyAlignment="1">
      <alignment horizontal="left"/>
    </xf>
    <xf numFmtId="0" fontId="14" fillId="0" borderId="0" xfId="1" applyFont="1" applyAlignment="1">
      <alignment horizontal="center"/>
    </xf>
    <xf numFmtId="49" fontId="14" fillId="0" borderId="0" xfId="1" applyNumberFormat="1" applyFont="1"/>
    <xf numFmtId="0" fontId="14" fillId="0" borderId="0" xfId="1" applyFont="1"/>
    <xf numFmtId="49" fontId="3" fillId="0" borderId="0" xfId="1" applyNumberFormat="1" applyFont="1"/>
    <xf numFmtId="49" fontId="4" fillId="0" borderId="0" xfId="1" applyNumberFormat="1" applyFont="1" applyAlignment="1">
      <alignment horizontal="left" vertical="center"/>
    </xf>
    <xf numFmtId="49" fontId="3" fillId="0" borderId="0" xfId="1" applyNumberFormat="1" applyFont="1" applyAlignment="1">
      <alignment vertical="center"/>
    </xf>
    <xf numFmtId="0" fontId="3" fillId="0" borderId="0" xfId="1" applyFont="1" applyAlignment="1">
      <alignment horizontal="center" vertical="center"/>
    </xf>
    <xf numFmtId="0" fontId="3" fillId="0" borderId="0" xfId="1" applyFont="1" applyAlignment="1">
      <alignment vertical="center"/>
    </xf>
    <xf numFmtId="0" fontId="18" fillId="0" borderId="2" xfId="1" applyFont="1" applyFill="1" applyBorder="1" applyAlignment="1">
      <alignment horizontal="center" vertical="center" wrapText="1"/>
    </xf>
    <xf numFmtId="49" fontId="18" fillId="0" borderId="4" xfId="1" applyNumberFormat="1" applyFont="1" applyFill="1" applyBorder="1" applyAlignment="1">
      <alignment horizontal="left" vertical="center" wrapText="1"/>
    </xf>
    <xf numFmtId="0" fontId="18" fillId="0" borderId="0" xfId="1" applyFont="1" applyFill="1" applyAlignment="1">
      <alignment vertical="center"/>
    </xf>
    <xf numFmtId="49" fontId="18" fillId="0" borderId="4" xfId="1" applyNumberFormat="1" applyFont="1" applyFill="1" applyBorder="1" applyAlignment="1">
      <alignment horizontal="left" vertical="top" wrapText="1"/>
    </xf>
    <xf numFmtId="49" fontId="18" fillId="0" borderId="5" xfId="1" applyNumberFormat="1" applyFont="1" applyFill="1" applyBorder="1" applyAlignment="1">
      <alignment horizontal="left" vertical="top" wrapText="1"/>
    </xf>
    <xf numFmtId="49" fontId="18" fillId="0" borderId="6" xfId="1" applyNumberFormat="1" applyFont="1" applyFill="1" applyBorder="1" applyAlignment="1">
      <alignment horizontal="left" vertical="top" wrapText="1"/>
    </xf>
    <xf numFmtId="0" fontId="19" fillId="0" borderId="0" xfId="1" applyFont="1" applyFill="1"/>
    <xf numFmtId="0" fontId="18" fillId="0" borderId="2" xfId="1" applyFont="1" applyFill="1" applyBorder="1" applyAlignment="1">
      <alignment horizontal="center" vertical="top" wrapText="1"/>
    </xf>
    <xf numFmtId="0" fontId="18" fillId="0" borderId="0" xfId="1" applyFont="1" applyFill="1"/>
    <xf numFmtId="49" fontId="8" fillId="0" borderId="2" xfId="1" applyNumberFormat="1" applyFont="1" applyBorder="1" applyAlignment="1">
      <alignment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19" fillId="0" borderId="0" xfId="1" applyFont="1" applyFill="1" applyAlignment="1">
      <alignment vertical="center"/>
    </xf>
    <xf numFmtId="49" fontId="8" fillId="0" borderId="2" xfId="1" applyNumberFormat="1" applyFont="1" applyBorder="1" applyAlignment="1">
      <alignment horizontal="justify" vertical="center" wrapText="1"/>
    </xf>
    <xf numFmtId="0" fontId="10" fillId="0" borderId="2" xfId="1" applyFont="1" applyBorder="1" applyAlignment="1">
      <alignment horizontal="center" vertical="center" wrapText="1"/>
    </xf>
    <xf numFmtId="0" fontId="9" fillId="0" borderId="2" xfId="1" applyFont="1" applyBorder="1" applyAlignment="1">
      <alignment horizontal="justify" vertical="center" wrapText="1"/>
    </xf>
    <xf numFmtId="0" fontId="7" fillId="0" borderId="0" xfId="1" applyFont="1" applyAlignment="1">
      <alignment vertical="center"/>
    </xf>
    <xf numFmtId="49" fontId="9" fillId="0" borderId="2" xfId="1" applyNumberFormat="1" applyFont="1" applyBorder="1" applyAlignment="1">
      <alignment horizontal="justify" vertical="center" wrapText="1"/>
    </xf>
    <xf numFmtId="49" fontId="8" fillId="0" borderId="1" xfId="1" applyNumberFormat="1" applyFont="1" applyBorder="1" applyAlignment="1">
      <alignment horizontal="justify" vertical="center" wrapText="1"/>
    </xf>
    <xf numFmtId="0" fontId="10"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9" fillId="0" borderId="3" xfId="1" applyFont="1" applyBorder="1" applyAlignment="1">
      <alignment horizontal="center" vertical="center" wrapText="1"/>
    </xf>
    <xf numFmtId="49" fontId="6" fillId="0" borderId="3" xfId="1" applyNumberFormat="1" applyFont="1" applyBorder="1" applyAlignment="1">
      <alignment horizontal="justify" vertical="center" wrapText="1"/>
    </xf>
    <xf numFmtId="0" fontId="6" fillId="0" borderId="3" xfId="1" applyFont="1" applyBorder="1" applyAlignment="1">
      <alignment horizontal="center" vertical="center" wrapText="1"/>
    </xf>
    <xf numFmtId="49" fontId="6" fillId="0" borderId="2" xfId="1" applyNumberFormat="1" applyFont="1" applyBorder="1" applyAlignment="1">
      <alignment horizontal="justify" vertical="center" wrapText="1"/>
    </xf>
    <xf numFmtId="0" fontId="6" fillId="0" borderId="2" xfId="1" applyFont="1" applyBorder="1" applyAlignment="1">
      <alignment horizontal="justify" vertical="center" wrapText="1"/>
    </xf>
    <xf numFmtId="0" fontId="11" fillId="0" borderId="0" xfId="1" applyFont="1" applyAlignment="1">
      <alignment vertical="center"/>
    </xf>
    <xf numFmtId="0" fontId="9" fillId="0" borderId="3" xfId="1" applyFont="1" applyBorder="1" applyAlignment="1">
      <alignment horizontal="justify" vertical="center" wrapText="1"/>
    </xf>
    <xf numFmtId="0" fontId="0" fillId="0" borderId="0" xfId="0" applyFont="1"/>
    <xf numFmtId="0" fontId="17" fillId="0" borderId="0" xfId="0" applyFont="1" applyAlignment="1">
      <alignment vertical="center"/>
    </xf>
    <xf numFmtId="0" fontId="20" fillId="0" borderId="0" xfId="0" applyFont="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0" xfId="0" applyFont="1" applyAlignment="1">
      <alignment vertical="center"/>
    </xf>
    <xf numFmtId="0" fontId="17" fillId="0" borderId="0" xfId="0" applyFont="1" applyAlignment="1">
      <alignment vertical="center" wrapText="1"/>
    </xf>
    <xf numFmtId="0" fontId="6" fillId="0" borderId="2" xfId="1" applyFont="1" applyBorder="1" applyAlignment="1">
      <alignment horizontal="right" vertical="center" wrapText="1"/>
    </xf>
    <xf numFmtId="0" fontId="8" fillId="0" borderId="2" xfId="1" applyFont="1" applyBorder="1" applyAlignment="1">
      <alignment horizontal="right" vertical="center" wrapText="1"/>
    </xf>
    <xf numFmtId="1" fontId="8" fillId="0" borderId="2" xfId="1" applyNumberFormat="1" applyFont="1" applyBorder="1" applyAlignment="1">
      <alignment horizontal="right" vertical="center" wrapText="1"/>
    </xf>
    <xf numFmtId="1" fontId="6" fillId="0" borderId="2" xfId="1" applyNumberFormat="1" applyFont="1" applyBorder="1" applyAlignment="1">
      <alignment horizontal="right" vertical="center" wrapText="1"/>
    </xf>
    <xf numFmtId="3" fontId="8" fillId="0" borderId="2" xfId="1" applyNumberFormat="1" applyFont="1" applyBorder="1" applyAlignment="1">
      <alignment horizontal="right" vertical="center" wrapText="1"/>
    </xf>
    <xf numFmtId="49" fontId="18" fillId="0" borderId="2" xfId="1" applyNumberFormat="1" applyFont="1" applyFill="1" applyBorder="1" applyAlignment="1">
      <alignment horizontal="left" vertical="center" wrapText="1"/>
    </xf>
    <xf numFmtId="49" fontId="21" fillId="0" borderId="2" xfId="1" applyNumberFormat="1" applyFont="1" applyFill="1" applyBorder="1" applyAlignment="1">
      <alignment horizontal="center" vertical="center" wrapText="1"/>
    </xf>
    <xf numFmtId="0" fontId="7" fillId="0" borderId="2" xfId="1" applyFont="1" applyBorder="1" applyAlignment="1">
      <alignment vertical="center" wrapText="1"/>
    </xf>
    <xf numFmtId="49" fontId="8" fillId="0" borderId="0" xfId="1" applyNumberFormat="1" applyFont="1" applyAlignment="1">
      <alignment horizontal="center"/>
    </xf>
    <xf numFmtId="0" fontId="8" fillId="0" borderId="0" xfId="1" applyFont="1" applyAlignment="1">
      <alignment wrapText="1"/>
    </xf>
    <xf numFmtId="49" fontId="18" fillId="0" borderId="4" xfId="1" applyNumberFormat="1" applyFont="1" applyFill="1" applyBorder="1" applyAlignment="1">
      <alignment horizontal="left" vertical="center" wrapText="1"/>
    </xf>
    <xf numFmtId="49" fontId="18" fillId="0" borderId="5" xfId="1" applyNumberFormat="1" applyFont="1" applyFill="1" applyBorder="1" applyAlignment="1">
      <alignment horizontal="left" vertical="center" wrapText="1"/>
    </xf>
    <xf numFmtId="49" fontId="18" fillId="0" borderId="6" xfId="1" applyNumberFormat="1" applyFont="1" applyFill="1" applyBorder="1" applyAlignment="1">
      <alignment horizontal="left" vertical="center" wrapText="1"/>
    </xf>
    <xf numFmtId="0" fontId="9" fillId="0" borderId="7" xfId="1" applyFont="1" applyBorder="1" applyAlignment="1">
      <alignment horizontal="center" vertical="center" wrapText="1"/>
    </xf>
    <xf numFmtId="0" fontId="9" fillId="0" borderId="1" xfId="1" applyFont="1" applyBorder="1" applyAlignment="1">
      <alignment horizontal="center" vertical="top" wrapText="1"/>
    </xf>
    <xf numFmtId="0" fontId="9" fillId="0" borderId="7" xfId="1" applyFont="1" applyBorder="1" applyAlignment="1">
      <alignment horizontal="center" vertical="top" wrapText="1"/>
    </xf>
    <xf numFmtId="0" fontId="9" fillId="0" borderId="3" xfId="1" applyFont="1" applyBorder="1" applyAlignment="1">
      <alignment horizontal="center" vertical="top" wrapText="1"/>
    </xf>
    <xf numFmtId="0" fontId="8" fillId="0" borderId="0" xfId="1" applyFont="1" applyAlignment="1">
      <alignment horizontal="center" wrapText="1"/>
    </xf>
    <xf numFmtId="0" fontId="2" fillId="0" borderId="0" xfId="1" applyFont="1" applyAlignment="1">
      <alignment horizontal="center" vertical="center" wrapText="1"/>
    </xf>
    <xf numFmtId="0" fontId="5" fillId="0" borderId="0" xfId="1" applyFont="1" applyAlignment="1">
      <alignment horizontal="center" wrapText="1"/>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49" fontId="8" fillId="0" borderId="1" xfId="1" applyNumberFormat="1" applyFont="1" applyBorder="1" applyAlignment="1">
      <alignment horizontal="center" vertical="center" wrapText="1"/>
    </xf>
    <xf numFmtId="49" fontId="8" fillId="0" borderId="3" xfId="1" applyNumberFormat="1" applyFont="1" applyBorder="1" applyAlignment="1">
      <alignment horizontal="center" vertical="center" wrapText="1"/>
    </xf>
    <xf numFmtId="0" fontId="8" fillId="0" borderId="2" xfId="1" applyFont="1" applyBorder="1" applyAlignment="1">
      <alignment horizontal="center" vertical="center" wrapText="1"/>
    </xf>
    <xf numFmtId="0" fontId="22" fillId="0" borderId="0" xfId="1" applyFont="1" applyAlignment="1">
      <alignment horizontal="center" wrapText="1"/>
    </xf>
    <xf numFmtId="0" fontId="17" fillId="0" borderId="0" xfId="0" applyFont="1" applyAlignment="1">
      <alignment horizontal="center" vertical="center"/>
    </xf>
    <xf numFmtId="0" fontId="0" fillId="0" borderId="0" xfId="0" applyFont="1" applyAlignment="1">
      <alignment horizontal="center"/>
    </xf>
    <xf numFmtId="0" fontId="20" fillId="0" borderId="0" xfId="0" applyFont="1" applyAlignment="1">
      <alignment horizontal="center" vertical="center"/>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165" fontId="0" fillId="0" borderId="0" xfId="2" applyNumberFormat="1" applyFont="1"/>
    <xf numFmtId="165" fontId="0" fillId="0" borderId="0" xfId="0" applyNumberFormat="1"/>
    <xf numFmtId="165" fontId="8" fillId="0" borderId="2" xfId="2" applyNumberFormat="1" applyFont="1" applyBorder="1" applyAlignment="1">
      <alignment horizontal="right" vertical="center" wrapText="1"/>
    </xf>
    <xf numFmtId="0" fontId="6" fillId="3" borderId="2" xfId="1" applyFont="1" applyFill="1" applyBorder="1" applyAlignment="1">
      <alignment horizontal="right" vertical="center" wrapText="1"/>
    </xf>
    <xf numFmtId="0" fontId="24" fillId="3" borderId="2" xfId="1" applyFont="1" applyFill="1" applyBorder="1" applyAlignment="1">
      <alignment horizontal="right" vertical="center" wrapText="1"/>
    </xf>
    <xf numFmtId="3" fontId="6" fillId="3" borderId="2" xfId="1" applyNumberFormat="1" applyFont="1" applyFill="1" applyBorder="1" applyAlignment="1">
      <alignment horizontal="right" vertical="center" wrapText="1"/>
    </xf>
    <xf numFmtId="49" fontId="9" fillId="0" borderId="2" xfId="1" applyNumberFormat="1" applyFont="1" applyBorder="1" applyAlignment="1">
      <alignment horizontal="left" vertical="center" wrapText="1"/>
    </xf>
    <xf numFmtId="43" fontId="9" fillId="0" borderId="2" xfId="2" applyFont="1" applyBorder="1" applyAlignment="1">
      <alignment horizontal="justify" vertical="top" wrapText="1"/>
    </xf>
    <xf numFmtId="9" fontId="6" fillId="0" borderId="2" xfId="1" applyNumberFormat="1" applyFont="1" applyBorder="1" applyAlignment="1">
      <alignment horizontal="right" vertical="center" wrapText="1"/>
    </xf>
    <xf numFmtId="9" fontId="8" fillId="0" borderId="2" xfId="1" applyNumberFormat="1" applyFont="1" applyBorder="1" applyAlignment="1">
      <alignment horizontal="right" vertical="center" wrapText="1"/>
    </xf>
    <xf numFmtId="0" fontId="21" fillId="0" borderId="1" xfId="1" applyFont="1" applyBorder="1" applyAlignment="1">
      <alignment horizontal="right" vertical="center" wrapText="1"/>
    </xf>
    <xf numFmtId="9" fontId="21" fillId="0" borderId="1" xfId="3" applyFont="1" applyBorder="1" applyAlignment="1">
      <alignment horizontal="right" vertical="center" wrapText="1"/>
    </xf>
    <xf numFmtId="0" fontId="9" fillId="0" borderId="2" xfId="1" applyFont="1" applyBorder="1" applyAlignment="1">
      <alignment horizontal="right" vertical="center" wrapText="1"/>
    </xf>
    <xf numFmtId="0" fontId="9" fillId="0" borderId="3" xfId="1" applyFont="1" applyBorder="1" applyAlignment="1">
      <alignment horizontal="right" vertical="center" wrapText="1"/>
    </xf>
    <xf numFmtId="43" fontId="8" fillId="0" borderId="2" xfId="1" applyNumberFormat="1" applyFont="1" applyBorder="1" applyAlignment="1">
      <alignment horizontal="justify" vertical="top" wrapText="1"/>
    </xf>
    <xf numFmtId="0" fontId="9" fillId="0" borderId="3" xfId="1" applyFont="1" applyBorder="1" applyAlignment="1">
      <alignment horizontal="center" vertical="center" wrapText="1"/>
    </xf>
    <xf numFmtId="0" fontId="9" fillId="0" borderId="2" xfId="1" applyFont="1" applyBorder="1" applyAlignment="1">
      <alignment vertical="center" wrapText="1"/>
    </xf>
  </cellXfs>
  <cellStyles count="4">
    <cellStyle name="Comma" xfId="2" builtinId="3"/>
    <cellStyle name="Normal" xfId="0" builtinId="0"/>
    <cellStyle name="Normal 2" xfId="1" xr:uid="{00000000-0005-0000-0000-000001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2"/>
  <sheetViews>
    <sheetView tabSelected="1" zoomScale="98" zoomScaleNormal="98" workbookViewId="0">
      <pane xSplit="2" ySplit="8" topLeftCell="C40" activePane="bottomRight" state="frozen"/>
      <selection pane="topRight" activeCell="C1" sqref="C1"/>
      <selection pane="bottomLeft" activeCell="A9" sqref="A9"/>
      <selection pane="bottomRight" activeCell="F24" activeCellId="1" sqref="F37 F24:F32"/>
    </sheetView>
  </sheetViews>
  <sheetFormatPr defaultRowHeight="12.75" x14ac:dyDescent="0.2"/>
  <cols>
    <col min="1" max="1" width="4.5546875" style="2" customWidth="1"/>
    <col min="2" max="2" width="45.5546875" style="58" customWidth="1"/>
    <col min="3" max="3" width="11.109375" style="2" customWidth="1"/>
    <col min="4" max="4" width="11.109375" style="1" customWidth="1"/>
    <col min="5" max="5" width="11.6640625" style="1" customWidth="1"/>
    <col min="6" max="6" width="10.33203125" style="1" customWidth="1"/>
    <col min="7" max="7" width="11" style="1" customWidth="1"/>
    <col min="8" max="8" width="10.5546875" style="1" customWidth="1"/>
    <col min="9" max="9" width="23.77734375" style="1" customWidth="1"/>
    <col min="10" max="16384" width="8.88671875" style="1"/>
  </cols>
  <sheetData>
    <row r="1" spans="1:9" s="62" customFormat="1" ht="24.75" customHeight="1" x14ac:dyDescent="0.25">
      <c r="A1" s="59" t="s">
        <v>163</v>
      </c>
      <c r="B1" s="60"/>
      <c r="C1" s="61"/>
    </row>
    <row r="2" spans="1:9" ht="18.75" x14ac:dyDescent="0.2">
      <c r="A2" s="116" t="s">
        <v>162</v>
      </c>
      <c r="B2" s="116"/>
      <c r="C2" s="116"/>
      <c r="D2" s="116"/>
      <c r="E2" s="116"/>
      <c r="F2" s="116"/>
      <c r="G2" s="116"/>
      <c r="H2" s="116"/>
      <c r="I2" s="116"/>
    </row>
    <row r="3" spans="1:9" ht="21" customHeight="1" x14ac:dyDescent="0.3">
      <c r="A3" s="117" t="s">
        <v>0</v>
      </c>
      <c r="B3" s="117"/>
      <c r="C3" s="117"/>
      <c r="D3" s="117"/>
      <c r="E3" s="117"/>
      <c r="F3" s="117"/>
      <c r="G3" s="117"/>
      <c r="H3" s="117"/>
      <c r="I3" s="117"/>
    </row>
    <row r="4" spans="1:9" ht="18.75" customHeight="1" x14ac:dyDescent="0.3">
      <c r="A4" s="117" t="s">
        <v>166</v>
      </c>
      <c r="B4" s="117"/>
      <c r="C4" s="117"/>
      <c r="D4" s="117"/>
      <c r="E4" s="117"/>
      <c r="F4" s="117"/>
      <c r="G4" s="117"/>
      <c r="H4" s="117"/>
      <c r="I4" s="117"/>
    </row>
    <row r="5" spans="1:9" ht="18.75" customHeight="1" x14ac:dyDescent="0.3">
      <c r="A5" s="123" t="s">
        <v>167</v>
      </c>
      <c r="B5" s="123"/>
      <c r="C5" s="123"/>
      <c r="D5" s="123"/>
      <c r="E5" s="123"/>
      <c r="F5" s="123"/>
      <c r="G5" s="123"/>
      <c r="H5" s="123"/>
      <c r="I5" s="123"/>
    </row>
    <row r="6" spans="1:9" ht="15" customHeight="1" x14ac:dyDescent="0.25">
      <c r="A6" s="3"/>
      <c r="B6" s="3"/>
      <c r="C6" s="3"/>
      <c r="D6" s="3"/>
      <c r="E6" s="3"/>
      <c r="F6" s="3"/>
      <c r="G6" s="3"/>
      <c r="H6" s="3"/>
      <c r="I6" s="3"/>
    </row>
    <row r="7" spans="1:9" s="10" customFormat="1" ht="15.75" x14ac:dyDescent="0.25">
      <c r="A7" s="118" t="s">
        <v>1</v>
      </c>
      <c r="B7" s="120" t="s">
        <v>2</v>
      </c>
      <c r="C7" s="118" t="s">
        <v>3</v>
      </c>
      <c r="D7" s="118" t="s">
        <v>4</v>
      </c>
      <c r="E7" s="118" t="s">
        <v>5</v>
      </c>
      <c r="F7" s="118" t="s">
        <v>6</v>
      </c>
      <c r="G7" s="122" t="s">
        <v>7</v>
      </c>
      <c r="H7" s="122"/>
      <c r="I7" s="8" t="s">
        <v>8</v>
      </c>
    </row>
    <row r="8" spans="1:9" s="10" customFormat="1" ht="31.5" x14ac:dyDescent="0.25">
      <c r="A8" s="119"/>
      <c r="B8" s="121"/>
      <c r="C8" s="119"/>
      <c r="D8" s="119"/>
      <c r="E8" s="119"/>
      <c r="F8" s="119"/>
      <c r="G8" s="9" t="s">
        <v>9</v>
      </c>
      <c r="H8" s="9" t="s">
        <v>10</v>
      </c>
      <c r="I8" s="11"/>
    </row>
    <row r="9" spans="1:9" s="10" customFormat="1" ht="14.25" customHeight="1" x14ac:dyDescent="0.25">
      <c r="A9" s="12">
        <v>1</v>
      </c>
      <c r="B9" s="13" t="s">
        <v>11</v>
      </c>
      <c r="C9" s="13" t="s">
        <v>12</v>
      </c>
      <c r="D9" s="12">
        <v>4</v>
      </c>
      <c r="E9" s="12">
        <v>5</v>
      </c>
      <c r="F9" s="12">
        <v>6</v>
      </c>
      <c r="G9" s="12" t="s">
        <v>13</v>
      </c>
      <c r="H9" s="12" t="s">
        <v>14</v>
      </c>
      <c r="I9" s="12">
        <v>9</v>
      </c>
    </row>
    <row r="10" spans="1:9" s="65" customFormat="1" ht="30.75" customHeight="1" x14ac:dyDescent="0.25">
      <c r="A10" s="63" t="s">
        <v>15</v>
      </c>
      <c r="B10" s="108" t="s">
        <v>16</v>
      </c>
      <c r="C10" s="109"/>
      <c r="D10" s="109"/>
      <c r="E10" s="109"/>
      <c r="F10" s="109"/>
      <c r="G10" s="109"/>
      <c r="H10" s="109"/>
      <c r="I10" s="110"/>
    </row>
    <row r="11" spans="1:9" s="10" customFormat="1" ht="20.25" customHeight="1" x14ac:dyDescent="0.25">
      <c r="A11" s="9">
        <v>1</v>
      </c>
      <c r="B11" s="138" t="s">
        <v>17</v>
      </c>
      <c r="C11" s="13" t="s">
        <v>18</v>
      </c>
      <c r="D11" s="12"/>
      <c r="E11" s="12"/>
      <c r="F11" s="12"/>
      <c r="G11" s="12"/>
      <c r="H11" s="12"/>
      <c r="I11" s="12"/>
    </row>
    <row r="12" spans="1:9" s="10" customFormat="1" ht="35.25" customHeight="1" x14ac:dyDescent="0.25">
      <c r="A12" s="9">
        <v>2</v>
      </c>
      <c r="B12" s="14" t="s">
        <v>19</v>
      </c>
      <c r="C12" s="13" t="s">
        <v>18</v>
      </c>
      <c r="D12" s="12"/>
      <c r="E12" s="12"/>
      <c r="F12" s="12"/>
      <c r="G12" s="12"/>
      <c r="H12" s="12"/>
      <c r="I12" s="12"/>
    </row>
    <row r="13" spans="1:9" s="10" customFormat="1" ht="32.25" customHeight="1" x14ac:dyDescent="0.25">
      <c r="A13" s="9">
        <v>3</v>
      </c>
      <c r="B13" s="14" t="s">
        <v>20</v>
      </c>
      <c r="C13" s="13" t="s">
        <v>21</v>
      </c>
      <c r="D13" s="12"/>
      <c r="E13" s="12"/>
      <c r="F13" s="12"/>
      <c r="G13" s="12"/>
      <c r="H13" s="12"/>
      <c r="I13" s="12"/>
    </row>
    <row r="14" spans="1:9" s="10" customFormat="1" ht="43.5" customHeight="1" x14ac:dyDescent="0.25">
      <c r="A14" s="9">
        <v>4</v>
      </c>
      <c r="B14" s="14" t="s">
        <v>22</v>
      </c>
      <c r="C14" s="13" t="s">
        <v>23</v>
      </c>
      <c r="D14" s="12"/>
      <c r="E14" s="12"/>
      <c r="F14" s="12"/>
      <c r="G14" s="12"/>
      <c r="H14" s="12"/>
      <c r="I14" s="12"/>
    </row>
    <row r="15" spans="1:9" s="10" customFormat="1" ht="54" customHeight="1" x14ac:dyDescent="0.25">
      <c r="A15" s="9">
        <v>5</v>
      </c>
      <c r="B15" s="14" t="s">
        <v>24</v>
      </c>
      <c r="C15" s="13" t="s">
        <v>25</v>
      </c>
      <c r="D15" s="12"/>
      <c r="E15" s="12"/>
      <c r="F15" s="12"/>
      <c r="G15" s="12"/>
      <c r="H15" s="12"/>
      <c r="I15" s="12"/>
    </row>
    <row r="16" spans="1:9" s="75" customFormat="1" ht="41.25" customHeight="1" x14ac:dyDescent="0.25">
      <c r="A16" s="63" t="s">
        <v>26</v>
      </c>
      <c r="B16" s="64" t="s">
        <v>27</v>
      </c>
      <c r="C16" s="104" t="s">
        <v>161</v>
      </c>
      <c r="D16" s="102">
        <f>D17+D22+D45+D49</f>
        <v>1630</v>
      </c>
      <c r="E16" s="102">
        <f>E17+E22+E45+E49</f>
        <v>2780</v>
      </c>
      <c r="F16" s="102">
        <f>F17+F22+F45+F49</f>
        <v>3113</v>
      </c>
      <c r="G16" s="102">
        <f>G17+G22+G45+G49</f>
        <v>3767.6189680890802</v>
      </c>
      <c r="H16" s="102">
        <f>H17+H22+H45+H49</f>
        <v>123.58888528138526</v>
      </c>
      <c r="I16" s="103"/>
    </row>
    <row r="17" spans="1:9" s="79" customFormat="1" ht="20.25" customHeight="1" x14ac:dyDescent="0.25">
      <c r="A17" s="9">
        <v>1</v>
      </c>
      <c r="B17" s="76" t="s">
        <v>28</v>
      </c>
      <c r="C17" s="77"/>
      <c r="D17" s="78"/>
      <c r="E17" s="78"/>
      <c r="F17" s="78"/>
      <c r="G17" s="78"/>
      <c r="H17" s="78"/>
      <c r="I17" s="78"/>
    </row>
    <row r="18" spans="1:9" s="79" customFormat="1" ht="33.75" customHeight="1" x14ac:dyDescent="0.25">
      <c r="A18" s="12" t="s">
        <v>29</v>
      </c>
      <c r="B18" s="80" t="s">
        <v>30</v>
      </c>
      <c r="C18" s="12" t="s">
        <v>25</v>
      </c>
      <c r="D18" s="78"/>
      <c r="E18" s="78"/>
      <c r="F18" s="78"/>
      <c r="G18" s="78"/>
      <c r="H18" s="78"/>
      <c r="I18" s="78"/>
    </row>
    <row r="19" spans="1:9" s="79" customFormat="1" ht="33.75" customHeight="1" x14ac:dyDescent="0.25">
      <c r="A19" s="12" t="s">
        <v>31</v>
      </c>
      <c r="B19" s="80" t="s">
        <v>32</v>
      </c>
      <c r="C19" s="12" t="s">
        <v>25</v>
      </c>
      <c r="D19" s="78"/>
      <c r="E19" s="78"/>
      <c r="F19" s="78"/>
      <c r="G19" s="78"/>
      <c r="H19" s="78"/>
      <c r="I19" s="78"/>
    </row>
    <row r="20" spans="1:9" s="79" customFormat="1" ht="19.5" customHeight="1" x14ac:dyDescent="0.25">
      <c r="A20" s="12" t="s">
        <v>33</v>
      </c>
      <c r="B20" s="80" t="s">
        <v>34</v>
      </c>
      <c r="C20" s="12" t="s">
        <v>25</v>
      </c>
      <c r="D20" s="78"/>
      <c r="E20" s="78"/>
      <c r="F20" s="78"/>
      <c r="G20" s="78"/>
      <c r="H20" s="78"/>
      <c r="I20" s="78"/>
    </row>
    <row r="21" spans="1:9" s="79" customFormat="1" ht="19.5" customHeight="1" x14ac:dyDescent="0.25">
      <c r="A21" s="12" t="s">
        <v>35</v>
      </c>
      <c r="B21" s="80" t="s">
        <v>36</v>
      </c>
      <c r="C21" s="12"/>
      <c r="D21" s="78"/>
      <c r="E21" s="78"/>
      <c r="F21" s="78"/>
      <c r="G21" s="78"/>
      <c r="H21" s="78"/>
      <c r="I21" s="78"/>
    </row>
    <row r="22" spans="1:9" s="79" customFormat="1" ht="15.75" x14ac:dyDescent="0.25">
      <c r="A22" s="8">
        <v>2</v>
      </c>
      <c r="B22" s="81" t="s">
        <v>37</v>
      </c>
      <c r="C22" s="82"/>
      <c r="D22" s="102">
        <f>+D33+D23+D40+D41+D42+D43+D44</f>
        <v>1630</v>
      </c>
      <c r="E22" s="102">
        <f t="shared" ref="E22:H22" si="0">+E33+E23+E40+E41+E42+E43+E44</f>
        <v>2780</v>
      </c>
      <c r="F22" s="102">
        <f t="shared" si="0"/>
        <v>3113</v>
      </c>
      <c r="G22" s="102">
        <f t="shared" si="0"/>
        <v>3767.6189680890802</v>
      </c>
      <c r="H22" s="102">
        <f t="shared" si="0"/>
        <v>123.58888528138526</v>
      </c>
      <c r="I22" s="83"/>
    </row>
    <row r="23" spans="1:9" s="79" customFormat="1" ht="18.75" customHeight="1" x14ac:dyDescent="0.25">
      <c r="A23" s="9" t="s">
        <v>38</v>
      </c>
      <c r="B23" s="76" t="s">
        <v>39</v>
      </c>
      <c r="C23" s="77"/>
      <c r="D23" s="102">
        <f>SUM(D24:D32)</f>
        <v>422</v>
      </c>
      <c r="E23" s="102">
        <f t="shared" ref="E23:H23" si="1">SUM(E24:E32)</f>
        <v>460</v>
      </c>
      <c r="F23" s="102">
        <f t="shared" si="1"/>
        <v>686</v>
      </c>
      <c r="G23" s="102">
        <f t="shared" si="1"/>
        <v>16.598559925814499</v>
      </c>
      <c r="H23" s="102">
        <f t="shared" si="1"/>
        <v>12.147976190476189</v>
      </c>
      <c r="I23" s="148"/>
    </row>
    <row r="24" spans="1:9" s="79" customFormat="1" ht="15.75" x14ac:dyDescent="0.25">
      <c r="A24" s="84"/>
      <c r="B24" s="85" t="s">
        <v>41</v>
      </c>
      <c r="C24" s="86" t="s">
        <v>25</v>
      </c>
      <c r="D24" s="135">
        <v>67</v>
      </c>
      <c r="E24" s="135">
        <v>50</v>
      </c>
      <c r="F24" s="135">
        <v>30</v>
      </c>
      <c r="G24" s="140">
        <f>F24/D24</f>
        <v>0.44776119402985076</v>
      </c>
      <c r="H24" s="140">
        <f>F24/E24</f>
        <v>0.6</v>
      </c>
      <c r="I24" s="111" t="s">
        <v>40</v>
      </c>
    </row>
    <row r="25" spans="1:9" s="79" customFormat="1" ht="15.75" x14ac:dyDescent="0.25">
      <c r="A25" s="12"/>
      <c r="B25" s="87" t="s">
        <v>42</v>
      </c>
      <c r="C25" s="73" t="s">
        <v>25</v>
      </c>
      <c r="D25" s="135">
        <v>71</v>
      </c>
      <c r="E25" s="135">
        <v>80</v>
      </c>
      <c r="F25" s="135">
        <v>95</v>
      </c>
      <c r="G25" s="140">
        <f t="shared" ref="G25:G32" si="2">F25/D25</f>
        <v>1.3380281690140845</v>
      </c>
      <c r="H25" s="140">
        <f t="shared" ref="H25:H32" si="3">F25/E25</f>
        <v>1.1875</v>
      </c>
      <c r="I25" s="111"/>
    </row>
    <row r="26" spans="1:9" s="79" customFormat="1" ht="15.75" x14ac:dyDescent="0.25">
      <c r="A26" s="12"/>
      <c r="B26" s="87" t="s">
        <v>43</v>
      </c>
      <c r="C26" s="73" t="s">
        <v>25</v>
      </c>
      <c r="D26" s="136">
        <v>70</v>
      </c>
      <c r="E26" s="136">
        <v>50</v>
      </c>
      <c r="F26" s="136">
        <v>57</v>
      </c>
      <c r="G26" s="140">
        <f t="shared" si="2"/>
        <v>0.81428571428571428</v>
      </c>
      <c r="H26" s="140">
        <f t="shared" si="3"/>
        <v>1.1399999999999999</v>
      </c>
      <c r="I26" s="111"/>
    </row>
    <row r="27" spans="1:9" s="79" customFormat="1" ht="15.75" x14ac:dyDescent="0.25">
      <c r="A27" s="12"/>
      <c r="B27" s="87" t="s">
        <v>44</v>
      </c>
      <c r="C27" s="73" t="s">
        <v>25</v>
      </c>
      <c r="D27" s="135">
        <v>11</v>
      </c>
      <c r="E27" s="135">
        <v>15</v>
      </c>
      <c r="F27" s="135">
        <v>30</v>
      </c>
      <c r="G27" s="140">
        <f t="shared" si="2"/>
        <v>2.7272727272727271</v>
      </c>
      <c r="H27" s="140">
        <f t="shared" si="3"/>
        <v>2</v>
      </c>
      <c r="I27" s="111"/>
    </row>
    <row r="28" spans="1:9" s="79" customFormat="1" ht="15.75" x14ac:dyDescent="0.25">
      <c r="A28" s="12"/>
      <c r="B28" s="87" t="s">
        <v>45</v>
      </c>
      <c r="C28" s="73" t="s">
        <v>25</v>
      </c>
      <c r="D28" s="135">
        <v>12</v>
      </c>
      <c r="E28" s="135">
        <v>15</v>
      </c>
      <c r="F28" s="135">
        <v>17</v>
      </c>
      <c r="G28" s="140">
        <f t="shared" si="2"/>
        <v>1.4166666666666667</v>
      </c>
      <c r="H28" s="140">
        <f t="shared" si="3"/>
        <v>1.1333333333333333</v>
      </c>
      <c r="I28" s="111"/>
    </row>
    <row r="29" spans="1:9" s="79" customFormat="1" ht="15.75" x14ac:dyDescent="0.25">
      <c r="A29" s="12"/>
      <c r="B29" s="87" t="s">
        <v>46</v>
      </c>
      <c r="C29" s="73" t="s">
        <v>25</v>
      </c>
      <c r="D29" s="135">
        <v>66</v>
      </c>
      <c r="E29" s="135">
        <v>70</v>
      </c>
      <c r="F29" s="135">
        <v>74</v>
      </c>
      <c r="G29" s="140">
        <f t="shared" si="2"/>
        <v>1.1212121212121211</v>
      </c>
      <c r="H29" s="140">
        <f t="shared" si="3"/>
        <v>1.0571428571428572</v>
      </c>
      <c r="I29" s="111"/>
    </row>
    <row r="30" spans="1:9" s="79" customFormat="1" ht="15.75" x14ac:dyDescent="0.25">
      <c r="A30" s="12"/>
      <c r="B30" s="87" t="s">
        <v>47</v>
      </c>
      <c r="C30" s="73" t="s">
        <v>25</v>
      </c>
      <c r="D30" s="135">
        <v>10</v>
      </c>
      <c r="E30" s="135">
        <v>10</v>
      </c>
      <c r="F30" s="135">
        <v>10</v>
      </c>
      <c r="G30" s="140">
        <f t="shared" si="2"/>
        <v>1</v>
      </c>
      <c r="H30" s="140">
        <f t="shared" si="3"/>
        <v>1</v>
      </c>
      <c r="I30" s="111"/>
    </row>
    <row r="31" spans="1:9" s="89" customFormat="1" ht="18" customHeight="1" x14ac:dyDescent="0.25">
      <c r="A31" s="73"/>
      <c r="B31" s="87" t="s">
        <v>48</v>
      </c>
      <c r="C31" s="73" t="s">
        <v>25</v>
      </c>
      <c r="D31" s="135">
        <v>70</v>
      </c>
      <c r="E31" s="135">
        <v>70</v>
      </c>
      <c r="F31" s="135">
        <v>70</v>
      </c>
      <c r="G31" s="140">
        <f t="shared" si="2"/>
        <v>1</v>
      </c>
      <c r="H31" s="140">
        <f t="shared" si="3"/>
        <v>1</v>
      </c>
      <c r="I31" s="111"/>
    </row>
    <row r="32" spans="1:9" s="79" customFormat="1" ht="39" customHeight="1" x14ac:dyDescent="0.25">
      <c r="A32" s="12"/>
      <c r="B32" s="87" t="s">
        <v>49</v>
      </c>
      <c r="C32" s="73" t="s">
        <v>25</v>
      </c>
      <c r="D32" s="137">
        <v>45</v>
      </c>
      <c r="E32" s="135">
        <v>100</v>
      </c>
      <c r="F32" s="135">
        <f>60+199+20+24</f>
        <v>303</v>
      </c>
      <c r="G32" s="140">
        <f t="shared" si="2"/>
        <v>6.7333333333333334</v>
      </c>
      <c r="H32" s="140">
        <f t="shared" si="3"/>
        <v>3.03</v>
      </c>
      <c r="I32" s="147"/>
    </row>
    <row r="33" spans="1:9" s="89" customFormat="1" ht="31.5" x14ac:dyDescent="0.25">
      <c r="A33" s="9" t="s">
        <v>50</v>
      </c>
      <c r="B33" s="72" t="s">
        <v>125</v>
      </c>
      <c r="C33" s="73"/>
      <c r="D33" s="99">
        <f>D34+D35</f>
        <v>32</v>
      </c>
      <c r="E33" s="99">
        <f t="shared" ref="E33:H33" si="4">E34+E35</f>
        <v>1120</v>
      </c>
      <c r="F33" s="99">
        <f t="shared" si="4"/>
        <v>1227</v>
      </c>
      <c r="G33" s="100">
        <f t="shared" si="4"/>
        <v>3750</v>
      </c>
      <c r="H33" s="100">
        <f t="shared" si="4"/>
        <v>110.44090909090907</v>
      </c>
      <c r="I33" s="12"/>
    </row>
    <row r="34" spans="1:9" s="89" customFormat="1" ht="28.5" customHeight="1" x14ac:dyDescent="0.25">
      <c r="A34" s="12" t="s">
        <v>51</v>
      </c>
      <c r="B34" s="29" t="s">
        <v>52</v>
      </c>
      <c r="C34" s="12" t="s">
        <v>25</v>
      </c>
      <c r="D34" s="98">
        <v>32</v>
      </c>
      <c r="E34" s="98">
        <v>1100</v>
      </c>
      <c r="F34" s="98">
        <v>1200</v>
      </c>
      <c r="G34" s="101">
        <f t="shared" ref="G34" si="5">F34/D34*100</f>
        <v>3750</v>
      </c>
      <c r="H34" s="101">
        <f t="shared" ref="H34:H35" si="6">F34/E34*100</f>
        <v>109.09090909090908</v>
      </c>
      <c r="I34" s="74" t="s">
        <v>253</v>
      </c>
    </row>
    <row r="35" spans="1:9" s="89" customFormat="1" ht="20.25" customHeight="1" x14ac:dyDescent="0.25">
      <c r="A35" s="12" t="s">
        <v>53</v>
      </c>
      <c r="B35" s="29" t="s">
        <v>54</v>
      </c>
      <c r="C35" s="73"/>
      <c r="D35" s="88"/>
      <c r="E35" s="88">
        <f>SUM(E36:E39)</f>
        <v>20</v>
      </c>
      <c r="F35" s="88">
        <f>SUM(F36:F39)</f>
        <v>27</v>
      </c>
      <c r="G35" s="140">
        <v>0</v>
      </c>
      <c r="H35" s="140">
        <f t="shared" ref="H35" si="7">F35/E35</f>
        <v>1.35</v>
      </c>
      <c r="I35" s="105"/>
    </row>
    <row r="36" spans="1:9" s="89" customFormat="1" ht="15.75" x14ac:dyDescent="0.25">
      <c r="A36" s="73"/>
      <c r="B36" s="87" t="s">
        <v>55</v>
      </c>
      <c r="C36" s="12" t="s">
        <v>25</v>
      </c>
      <c r="D36" s="88"/>
      <c r="E36" s="88"/>
      <c r="F36" s="88"/>
      <c r="G36" s="88"/>
      <c r="H36" s="88"/>
      <c r="I36" s="105"/>
    </row>
    <row r="37" spans="1:9" s="89" customFormat="1" ht="15.75" x14ac:dyDescent="0.25">
      <c r="A37" s="73"/>
      <c r="B37" s="87" t="s">
        <v>56</v>
      </c>
      <c r="C37" s="12" t="s">
        <v>25</v>
      </c>
      <c r="D37" s="88">
        <v>0</v>
      </c>
      <c r="E37" s="88">
        <v>20</v>
      </c>
      <c r="F37" s="88">
        <v>27</v>
      </c>
      <c r="G37" s="140">
        <v>0</v>
      </c>
      <c r="H37" s="140">
        <f>F37/E37</f>
        <v>1.35</v>
      </c>
      <c r="I37" s="105"/>
    </row>
    <row r="38" spans="1:9" s="89" customFormat="1" ht="15.75" x14ac:dyDescent="0.25">
      <c r="A38" s="73"/>
      <c r="B38" s="87" t="s">
        <v>57</v>
      </c>
      <c r="C38" s="12" t="s">
        <v>25</v>
      </c>
      <c r="D38" s="88"/>
      <c r="E38" s="88"/>
      <c r="F38" s="88"/>
      <c r="G38" s="88"/>
      <c r="H38" s="88"/>
      <c r="I38" s="105"/>
    </row>
    <row r="39" spans="1:9" s="89" customFormat="1" ht="15.75" customHeight="1" x14ac:dyDescent="0.25">
      <c r="A39" s="73"/>
      <c r="B39" s="87" t="s">
        <v>58</v>
      </c>
      <c r="C39" s="12"/>
      <c r="D39" s="88"/>
      <c r="E39" s="88"/>
      <c r="F39" s="88"/>
      <c r="G39" s="88"/>
      <c r="H39" s="88"/>
      <c r="I39" s="105"/>
    </row>
    <row r="40" spans="1:9" s="79" customFormat="1" ht="40.5" customHeight="1" x14ac:dyDescent="0.25">
      <c r="A40" s="9" t="s">
        <v>59</v>
      </c>
      <c r="B40" s="76" t="s">
        <v>60</v>
      </c>
      <c r="C40" s="12" t="s">
        <v>25</v>
      </c>
      <c r="D40" s="134">
        <v>1176</v>
      </c>
      <c r="E40" s="134">
        <v>1200</v>
      </c>
      <c r="F40" s="134">
        <v>1200</v>
      </c>
      <c r="G40" s="141">
        <f>F40/D40</f>
        <v>1.0204081632653061</v>
      </c>
      <c r="H40" s="141">
        <f t="shared" ref="H40" si="8">F40/E40</f>
        <v>1</v>
      </c>
      <c r="I40" s="105" t="s">
        <v>254</v>
      </c>
    </row>
    <row r="41" spans="1:9" s="79" customFormat="1" ht="27.75" customHeight="1" x14ac:dyDescent="0.25">
      <c r="A41" s="9" t="s">
        <v>61</v>
      </c>
      <c r="B41" s="76" t="s">
        <v>62</v>
      </c>
      <c r="C41" s="12" t="s">
        <v>25</v>
      </c>
      <c r="D41" s="78"/>
      <c r="E41" s="78"/>
      <c r="F41" s="78"/>
      <c r="G41" s="78"/>
      <c r="H41" s="78"/>
      <c r="I41" s="105"/>
    </row>
    <row r="42" spans="1:9" s="79" customFormat="1" ht="27.75" customHeight="1" x14ac:dyDescent="0.25">
      <c r="A42" s="9" t="s">
        <v>63</v>
      </c>
      <c r="B42" s="76" t="s">
        <v>64</v>
      </c>
      <c r="C42" s="12" t="s">
        <v>25</v>
      </c>
      <c r="D42" s="78"/>
      <c r="E42" s="78"/>
      <c r="F42" s="78"/>
      <c r="G42" s="78"/>
      <c r="H42" s="78"/>
      <c r="I42" s="105"/>
    </row>
    <row r="43" spans="1:9" s="79" customFormat="1" ht="27.75" customHeight="1" x14ac:dyDescent="0.25">
      <c r="A43" s="9" t="s">
        <v>65</v>
      </c>
      <c r="B43" s="76" t="s">
        <v>66</v>
      </c>
      <c r="C43" s="12" t="s">
        <v>25</v>
      </c>
      <c r="D43" s="78"/>
      <c r="E43" s="78"/>
      <c r="F43" s="78"/>
      <c r="G43" s="78"/>
      <c r="H43" s="78"/>
      <c r="I43" s="105"/>
    </row>
    <row r="44" spans="1:9" s="79" customFormat="1" ht="27.75" customHeight="1" x14ac:dyDescent="0.25">
      <c r="A44" s="9" t="s">
        <v>67</v>
      </c>
      <c r="B44" s="76" t="s">
        <v>68</v>
      </c>
      <c r="C44" s="12" t="s">
        <v>25</v>
      </c>
      <c r="D44" s="78"/>
      <c r="E44" s="90"/>
      <c r="F44" s="90"/>
      <c r="G44" s="90"/>
      <c r="H44" s="90"/>
      <c r="I44" s="105"/>
    </row>
    <row r="45" spans="1:9" s="6" customFormat="1" ht="23.25" customHeight="1" x14ac:dyDescent="0.25">
      <c r="A45" s="15">
        <v>3</v>
      </c>
      <c r="B45" s="76" t="s">
        <v>69</v>
      </c>
      <c r="C45" s="18"/>
      <c r="D45" s="17"/>
      <c r="E45" s="17"/>
      <c r="F45" s="17"/>
      <c r="G45" s="17"/>
      <c r="H45" s="17"/>
      <c r="I45" s="17"/>
    </row>
    <row r="46" spans="1:9" s="6" customFormat="1" ht="24.75" customHeight="1" x14ac:dyDescent="0.25">
      <c r="A46" s="18" t="s">
        <v>70</v>
      </c>
      <c r="B46" s="80" t="s">
        <v>71</v>
      </c>
      <c r="C46" s="18" t="s">
        <v>72</v>
      </c>
      <c r="D46" s="17"/>
      <c r="E46" s="17"/>
      <c r="F46" s="17"/>
      <c r="G46" s="17"/>
      <c r="H46" s="17"/>
      <c r="I46" s="17"/>
    </row>
    <row r="47" spans="1:9" s="6" customFormat="1" ht="31.5" x14ac:dyDescent="0.25">
      <c r="A47" s="18" t="s">
        <v>73</v>
      </c>
      <c r="B47" s="80" t="s">
        <v>74</v>
      </c>
      <c r="C47" s="18" t="s">
        <v>72</v>
      </c>
      <c r="D47" s="17"/>
      <c r="E47" s="17"/>
      <c r="F47" s="17"/>
      <c r="G47" s="17"/>
      <c r="H47" s="17"/>
      <c r="I47" s="17"/>
    </row>
    <row r="48" spans="1:9" s="6" customFormat="1" ht="22.5" customHeight="1" x14ac:dyDescent="0.25">
      <c r="A48" s="18" t="s">
        <v>75</v>
      </c>
      <c r="B48" s="80" t="s">
        <v>76</v>
      </c>
      <c r="C48" s="18" t="s">
        <v>25</v>
      </c>
      <c r="D48" s="17"/>
      <c r="E48" s="17"/>
      <c r="F48" s="17"/>
      <c r="G48" s="17"/>
      <c r="H48" s="17"/>
      <c r="I48" s="17"/>
    </row>
    <row r="49" spans="1:9" s="6" customFormat="1" ht="24" customHeight="1" x14ac:dyDescent="0.25">
      <c r="A49" s="15">
        <v>4</v>
      </c>
      <c r="B49" s="16" t="s">
        <v>58</v>
      </c>
      <c r="C49" s="18"/>
      <c r="D49" s="17"/>
      <c r="E49" s="17"/>
      <c r="F49" s="17"/>
      <c r="G49" s="17"/>
      <c r="H49" s="17"/>
      <c r="I49" s="17"/>
    </row>
    <row r="50" spans="1:9" s="69" customFormat="1" ht="47.25" customHeight="1" x14ac:dyDescent="0.25">
      <c r="A50" s="70" t="s">
        <v>77</v>
      </c>
      <c r="B50" s="66" t="s">
        <v>78</v>
      </c>
      <c r="C50" s="67"/>
      <c r="D50" s="67"/>
      <c r="E50" s="67"/>
      <c r="F50" s="67"/>
      <c r="G50" s="67"/>
      <c r="H50" s="67"/>
      <c r="I50" s="68"/>
    </row>
    <row r="51" spans="1:9" s="6" customFormat="1" ht="24.75" customHeight="1" x14ac:dyDescent="0.25">
      <c r="A51" s="20">
        <v>1</v>
      </c>
      <c r="B51" s="21" t="s">
        <v>79</v>
      </c>
      <c r="C51" s="31"/>
      <c r="D51" s="142">
        <f>+D52+D53</f>
        <v>2</v>
      </c>
      <c r="E51" s="142">
        <f t="shared" ref="E51:F51" si="9">+E52+E53</f>
        <v>2</v>
      </c>
      <c r="F51" s="142">
        <f t="shared" si="9"/>
        <v>2</v>
      </c>
      <c r="G51" s="143">
        <v>0</v>
      </c>
      <c r="H51" s="143">
        <v>0</v>
      </c>
      <c r="I51" s="22"/>
    </row>
    <row r="52" spans="1:9" s="6" customFormat="1" ht="19.5" customHeight="1" x14ac:dyDescent="0.25">
      <c r="A52" s="18" t="s">
        <v>29</v>
      </c>
      <c r="B52" s="19" t="s">
        <v>80</v>
      </c>
      <c r="C52" s="18" t="s">
        <v>81</v>
      </c>
      <c r="D52" s="144">
        <v>1</v>
      </c>
      <c r="E52" s="144">
        <v>1</v>
      </c>
      <c r="F52" s="144">
        <v>1</v>
      </c>
      <c r="G52" s="143">
        <v>0</v>
      </c>
      <c r="H52" s="143">
        <v>0</v>
      </c>
      <c r="I52" s="17"/>
    </row>
    <row r="53" spans="1:9" s="6" customFormat="1" ht="31.5" x14ac:dyDescent="0.25">
      <c r="A53" s="23" t="s">
        <v>31</v>
      </c>
      <c r="B53" s="32" t="s">
        <v>82</v>
      </c>
      <c r="C53" s="23" t="s">
        <v>81</v>
      </c>
      <c r="D53" s="145">
        <v>1</v>
      </c>
      <c r="E53" s="145">
        <v>1</v>
      </c>
      <c r="F53" s="145">
        <v>1</v>
      </c>
      <c r="G53" s="143">
        <v>0</v>
      </c>
      <c r="H53" s="143">
        <v>0</v>
      </c>
      <c r="I53" s="30"/>
    </row>
    <row r="54" spans="1:9" s="28" customFormat="1" ht="31.5" customHeight="1" x14ac:dyDescent="0.25">
      <c r="A54" s="18" t="s">
        <v>33</v>
      </c>
      <c r="B54" s="19" t="s">
        <v>83</v>
      </c>
      <c r="C54" s="18" t="s">
        <v>81</v>
      </c>
      <c r="D54" s="17"/>
      <c r="E54" s="17"/>
      <c r="F54" s="17"/>
      <c r="G54" s="27"/>
      <c r="H54" s="27"/>
      <c r="I54" s="27"/>
    </row>
    <row r="55" spans="1:9" s="28" customFormat="1" ht="31.5" x14ac:dyDescent="0.25">
      <c r="A55" s="18" t="s">
        <v>35</v>
      </c>
      <c r="B55" s="19" t="s">
        <v>84</v>
      </c>
      <c r="C55" s="18" t="s">
        <v>81</v>
      </c>
      <c r="D55" s="27"/>
      <c r="E55" s="27"/>
      <c r="F55" s="27"/>
      <c r="G55" s="27"/>
      <c r="H55" s="27"/>
      <c r="I55" s="27"/>
    </row>
    <row r="56" spans="1:9" s="28" customFormat="1" ht="20.25" customHeight="1" x14ac:dyDescent="0.25">
      <c r="A56" s="18" t="s">
        <v>85</v>
      </c>
      <c r="B56" s="19" t="s">
        <v>86</v>
      </c>
      <c r="C56" s="18" t="s">
        <v>25</v>
      </c>
      <c r="D56" s="27"/>
      <c r="E56" s="27"/>
      <c r="F56" s="27"/>
      <c r="G56" s="27"/>
      <c r="H56" s="27"/>
      <c r="I56" s="27"/>
    </row>
    <row r="57" spans="1:9" s="6" customFormat="1" ht="15.75" x14ac:dyDescent="0.25">
      <c r="A57" s="15">
        <v>2</v>
      </c>
      <c r="B57" s="16" t="s">
        <v>87</v>
      </c>
      <c r="C57" s="18"/>
      <c r="D57" s="17"/>
      <c r="E57" s="17"/>
      <c r="F57" s="17"/>
      <c r="G57" s="17"/>
      <c r="H57" s="17"/>
      <c r="I57" s="17"/>
    </row>
    <row r="58" spans="1:9" s="28" customFormat="1" ht="31.5" x14ac:dyDescent="0.25">
      <c r="A58" s="18" t="s">
        <v>38</v>
      </c>
      <c r="B58" s="19" t="s">
        <v>88</v>
      </c>
      <c r="C58" s="18" t="s">
        <v>89</v>
      </c>
      <c r="D58" s="27"/>
      <c r="E58" s="27"/>
      <c r="F58" s="27"/>
      <c r="G58" s="27"/>
      <c r="H58" s="27"/>
      <c r="I58" s="27"/>
    </row>
    <row r="59" spans="1:9" s="28" customFormat="1" ht="36" customHeight="1" x14ac:dyDescent="0.25">
      <c r="A59" s="18" t="s">
        <v>50</v>
      </c>
      <c r="B59" s="19" t="s">
        <v>90</v>
      </c>
      <c r="C59" s="18" t="s">
        <v>89</v>
      </c>
      <c r="D59" s="27"/>
      <c r="E59" s="27"/>
      <c r="F59" s="27"/>
      <c r="G59" s="27"/>
      <c r="H59" s="27"/>
      <c r="I59" s="27"/>
    </row>
    <row r="60" spans="1:9" s="28" customFormat="1" ht="15.75" x14ac:dyDescent="0.25">
      <c r="A60" s="18" t="s">
        <v>59</v>
      </c>
      <c r="B60" s="19" t="s">
        <v>91</v>
      </c>
      <c r="C60" s="18" t="s">
        <v>25</v>
      </c>
      <c r="D60" s="27"/>
      <c r="E60" s="27"/>
      <c r="F60" s="27"/>
      <c r="G60" s="27"/>
      <c r="H60" s="27"/>
      <c r="I60" s="27"/>
    </row>
    <row r="61" spans="1:9" s="28" customFormat="1" ht="15.75" x14ac:dyDescent="0.25">
      <c r="A61" s="15">
        <v>3</v>
      </c>
      <c r="B61" s="16" t="s">
        <v>58</v>
      </c>
      <c r="C61" s="18"/>
      <c r="D61" s="27"/>
      <c r="E61" s="27"/>
      <c r="F61" s="27"/>
      <c r="G61" s="27"/>
      <c r="H61" s="27"/>
      <c r="I61" s="27"/>
    </row>
    <row r="62" spans="1:9" s="71" customFormat="1" ht="39.75" customHeight="1" x14ac:dyDescent="0.25">
      <c r="A62" s="63" t="s">
        <v>92</v>
      </c>
      <c r="B62" s="66" t="s">
        <v>93</v>
      </c>
      <c r="C62" s="67"/>
      <c r="D62" s="67"/>
      <c r="E62" s="67"/>
      <c r="F62" s="67"/>
      <c r="G62" s="67"/>
      <c r="H62" s="67"/>
      <c r="I62" s="68"/>
    </row>
    <row r="63" spans="1:9" s="38" customFormat="1" ht="15.75" customHeight="1" x14ac:dyDescent="0.25">
      <c r="A63" s="34">
        <v>1</v>
      </c>
      <c r="B63" s="35" t="s">
        <v>94</v>
      </c>
      <c r="C63" s="36"/>
      <c r="D63" s="36"/>
      <c r="E63" s="36"/>
      <c r="F63" s="36"/>
      <c r="G63" s="36"/>
      <c r="H63" s="36"/>
      <c r="I63" s="37"/>
    </row>
    <row r="64" spans="1:9" s="6" customFormat="1" ht="15.75" x14ac:dyDescent="0.25">
      <c r="A64" s="15" t="s">
        <v>29</v>
      </c>
      <c r="B64" s="16" t="s">
        <v>95</v>
      </c>
      <c r="C64" s="18" t="s">
        <v>96</v>
      </c>
      <c r="D64" s="17"/>
      <c r="E64" s="17"/>
      <c r="F64" s="17"/>
      <c r="G64" s="17"/>
      <c r="H64" s="17"/>
      <c r="I64" s="17"/>
    </row>
    <row r="65" spans="1:9" s="6" customFormat="1" ht="15.75" x14ac:dyDescent="0.25">
      <c r="A65" s="18" t="s">
        <v>31</v>
      </c>
      <c r="B65" s="19" t="s">
        <v>97</v>
      </c>
      <c r="C65" s="18" t="s">
        <v>25</v>
      </c>
      <c r="D65" s="17"/>
      <c r="E65" s="17"/>
      <c r="F65" s="17"/>
      <c r="G65" s="17"/>
      <c r="H65" s="17"/>
      <c r="I65" s="112"/>
    </row>
    <row r="66" spans="1:9" s="28" customFormat="1" ht="15.75" x14ac:dyDescent="0.25">
      <c r="A66" s="26"/>
      <c r="B66" s="39" t="s">
        <v>98</v>
      </c>
      <c r="C66" s="26" t="s">
        <v>25</v>
      </c>
      <c r="D66" s="27"/>
      <c r="E66" s="27"/>
      <c r="F66" s="27"/>
      <c r="G66" s="27"/>
      <c r="H66" s="27"/>
      <c r="I66" s="113"/>
    </row>
    <row r="67" spans="1:9" s="28" customFormat="1" ht="15.75" x14ac:dyDescent="0.25">
      <c r="A67" s="26"/>
      <c r="B67" s="39" t="s">
        <v>99</v>
      </c>
      <c r="C67" s="26" t="s">
        <v>25</v>
      </c>
      <c r="D67" s="27"/>
      <c r="E67" s="27"/>
      <c r="F67" s="27"/>
      <c r="G67" s="27"/>
      <c r="H67" s="27"/>
      <c r="I67" s="113"/>
    </row>
    <row r="68" spans="1:9" s="28" customFormat="1" ht="15.75" x14ac:dyDescent="0.25">
      <c r="A68" s="26"/>
      <c r="B68" s="25" t="s">
        <v>100</v>
      </c>
      <c r="C68" s="26" t="str">
        <f>C67</f>
        <v>triệu đồng</v>
      </c>
      <c r="D68" s="27"/>
      <c r="E68" s="27"/>
      <c r="F68" s="27"/>
      <c r="G68" s="27"/>
      <c r="H68" s="27"/>
      <c r="I68" s="113"/>
    </row>
    <row r="69" spans="1:9" s="28" customFormat="1" ht="15.75" x14ac:dyDescent="0.25">
      <c r="A69" s="26"/>
      <c r="B69" s="39" t="s">
        <v>101</v>
      </c>
      <c r="C69" s="26" t="s">
        <v>25</v>
      </c>
      <c r="D69" s="27"/>
      <c r="E69" s="27"/>
      <c r="F69" s="27"/>
      <c r="G69" s="27"/>
      <c r="H69" s="27"/>
      <c r="I69" s="114"/>
    </row>
    <row r="70" spans="1:9" s="28" customFormat="1" ht="15.75" x14ac:dyDescent="0.25">
      <c r="A70" s="18" t="s">
        <v>33</v>
      </c>
      <c r="B70" s="19" t="s">
        <v>102</v>
      </c>
      <c r="C70" s="18" t="s">
        <v>25</v>
      </c>
      <c r="D70" s="27"/>
      <c r="E70" s="27"/>
      <c r="F70" s="27"/>
      <c r="G70" s="27"/>
      <c r="H70" s="27"/>
      <c r="I70" s="27"/>
    </row>
    <row r="71" spans="1:9" s="28" customFormat="1" ht="15.75" x14ac:dyDescent="0.25">
      <c r="A71" s="18" t="s">
        <v>35</v>
      </c>
      <c r="B71" s="19" t="s">
        <v>103</v>
      </c>
      <c r="C71" s="18" t="s">
        <v>96</v>
      </c>
      <c r="D71" s="27"/>
      <c r="E71" s="27"/>
      <c r="F71" s="27"/>
      <c r="G71" s="27"/>
      <c r="H71" s="27"/>
      <c r="I71" s="27"/>
    </row>
    <row r="72" spans="1:9" s="28" customFormat="1" ht="31.5" x14ac:dyDescent="0.25">
      <c r="A72" s="18" t="s">
        <v>85</v>
      </c>
      <c r="B72" s="19" t="s">
        <v>104</v>
      </c>
      <c r="C72" s="40"/>
      <c r="D72" s="27"/>
      <c r="E72" s="27"/>
      <c r="F72" s="27"/>
      <c r="G72" s="27"/>
      <c r="H72" s="27"/>
      <c r="I72" s="27"/>
    </row>
    <row r="73" spans="1:9" s="28" customFormat="1" ht="15.75" x14ac:dyDescent="0.25">
      <c r="A73" s="15"/>
      <c r="B73" s="25" t="s">
        <v>105</v>
      </c>
      <c r="C73" s="18" t="s">
        <v>96</v>
      </c>
      <c r="D73" s="27"/>
      <c r="E73" s="27"/>
      <c r="F73" s="27"/>
      <c r="G73" s="27"/>
      <c r="H73" s="27"/>
      <c r="I73" s="27"/>
    </row>
    <row r="74" spans="1:9" s="28" customFormat="1" ht="15.75" x14ac:dyDescent="0.25">
      <c r="A74" s="15"/>
      <c r="B74" s="25" t="s">
        <v>106</v>
      </c>
      <c r="C74" s="18" t="s">
        <v>25</v>
      </c>
      <c r="D74" s="27"/>
      <c r="E74" s="27"/>
      <c r="F74" s="27"/>
      <c r="G74" s="27"/>
      <c r="H74" s="27"/>
      <c r="I74" s="27"/>
    </row>
    <row r="75" spans="1:9" s="6" customFormat="1" ht="19.5" customHeight="1" x14ac:dyDescent="0.25">
      <c r="A75" s="41">
        <v>2</v>
      </c>
      <c r="B75" s="16" t="s">
        <v>107</v>
      </c>
      <c r="C75" s="42"/>
      <c r="D75" s="146">
        <f>SUM(D76:D81)</f>
        <v>3414.69</v>
      </c>
      <c r="E75" s="146">
        <f t="shared" ref="E75:F75" si="10">SUM(E76:E81)</f>
        <v>3414.69</v>
      </c>
      <c r="F75" s="146">
        <f t="shared" si="10"/>
        <v>3414.69</v>
      </c>
      <c r="G75" s="17"/>
      <c r="H75" s="17"/>
      <c r="I75" s="17"/>
    </row>
    <row r="76" spans="1:9" s="6" customFormat="1" ht="19.5" customHeight="1" x14ac:dyDescent="0.25">
      <c r="A76" s="18" t="s">
        <v>38</v>
      </c>
      <c r="B76" s="42" t="s">
        <v>108</v>
      </c>
      <c r="C76" s="18" t="s">
        <v>109</v>
      </c>
      <c r="D76" s="139">
        <v>3414.69</v>
      </c>
      <c r="E76" s="139">
        <v>3414.69</v>
      </c>
      <c r="F76" s="139">
        <v>3414.69</v>
      </c>
      <c r="G76" s="17"/>
      <c r="H76" s="17"/>
      <c r="I76" s="17"/>
    </row>
    <row r="77" spans="1:9" s="6" customFormat="1" ht="19.5" customHeight="1" x14ac:dyDescent="0.25">
      <c r="A77" s="18" t="s">
        <v>50</v>
      </c>
      <c r="B77" s="19" t="s">
        <v>110</v>
      </c>
      <c r="C77" s="18" t="s">
        <v>109</v>
      </c>
      <c r="D77" s="17"/>
      <c r="E77" s="17"/>
      <c r="F77" s="17"/>
      <c r="G77" s="17"/>
      <c r="H77" s="17"/>
      <c r="I77" s="17"/>
    </row>
    <row r="78" spans="1:9" s="6" customFormat="1" ht="19.5" customHeight="1" x14ac:dyDescent="0.25">
      <c r="A78" s="18" t="s">
        <v>59</v>
      </c>
      <c r="B78" s="19" t="s">
        <v>111</v>
      </c>
      <c r="C78" s="18" t="s">
        <v>109</v>
      </c>
      <c r="D78" s="17"/>
      <c r="E78" s="17"/>
      <c r="F78" s="17"/>
      <c r="G78" s="17"/>
      <c r="H78" s="17"/>
      <c r="I78" s="17"/>
    </row>
    <row r="79" spans="1:9" s="6" customFormat="1" ht="19.5" customHeight="1" x14ac:dyDescent="0.25">
      <c r="A79" s="18" t="s">
        <v>61</v>
      </c>
      <c r="B79" s="19" t="s">
        <v>112</v>
      </c>
      <c r="C79" s="18" t="s">
        <v>109</v>
      </c>
      <c r="D79" s="17"/>
      <c r="E79" s="17"/>
      <c r="F79" s="17"/>
      <c r="G79" s="17"/>
      <c r="H79" s="17"/>
      <c r="I79" s="17"/>
    </row>
    <row r="80" spans="1:9" s="6" customFormat="1" ht="19.5" customHeight="1" x14ac:dyDescent="0.25">
      <c r="A80" s="18" t="s">
        <v>63</v>
      </c>
      <c r="B80" s="19" t="s">
        <v>113</v>
      </c>
      <c r="C80" s="18" t="s">
        <v>109</v>
      </c>
      <c r="D80" s="17"/>
      <c r="E80" s="17"/>
      <c r="F80" s="17"/>
      <c r="G80" s="17"/>
      <c r="H80" s="17"/>
      <c r="I80" s="17"/>
    </row>
    <row r="81" spans="1:11" s="6" customFormat="1" ht="19.5" customHeight="1" x14ac:dyDescent="0.25">
      <c r="A81" s="18" t="s">
        <v>65</v>
      </c>
      <c r="B81" s="19" t="s">
        <v>114</v>
      </c>
      <c r="C81" s="18" t="s">
        <v>25</v>
      </c>
      <c r="D81" s="17"/>
      <c r="E81" s="17"/>
      <c r="F81" s="17"/>
      <c r="G81" s="17"/>
      <c r="H81" s="17"/>
      <c r="I81" s="17"/>
    </row>
    <row r="82" spans="1:11" s="6" customFormat="1" ht="19.5" customHeight="1" x14ac:dyDescent="0.25">
      <c r="A82" s="15">
        <v>3</v>
      </c>
      <c r="B82" s="16" t="s">
        <v>115</v>
      </c>
      <c r="C82" s="18"/>
      <c r="D82" s="17"/>
      <c r="E82" s="17"/>
      <c r="F82" s="17"/>
      <c r="G82" s="17"/>
      <c r="H82" s="17"/>
      <c r="I82" s="17"/>
    </row>
    <row r="83" spans="1:11" s="6" customFormat="1" ht="19.5" customHeight="1" x14ac:dyDescent="0.25">
      <c r="A83" s="18" t="s">
        <v>70</v>
      </c>
      <c r="B83" s="42" t="s">
        <v>116</v>
      </c>
      <c r="C83" s="18" t="s">
        <v>109</v>
      </c>
      <c r="D83" s="17"/>
      <c r="E83" s="17"/>
      <c r="F83" s="17"/>
      <c r="G83" s="17"/>
      <c r="H83" s="17"/>
      <c r="I83" s="17"/>
    </row>
    <row r="84" spans="1:11" s="6" customFormat="1" ht="19.5" customHeight="1" x14ac:dyDescent="0.25">
      <c r="A84" s="18" t="s">
        <v>73</v>
      </c>
      <c r="B84" s="19" t="s">
        <v>117</v>
      </c>
      <c r="C84" s="18" t="s">
        <v>109</v>
      </c>
      <c r="D84" s="17"/>
      <c r="E84" s="17"/>
      <c r="F84" s="17"/>
      <c r="G84" s="17"/>
      <c r="H84" s="17"/>
      <c r="I84" s="17"/>
    </row>
    <row r="85" spans="1:11" s="6" customFormat="1" ht="19.5" customHeight="1" x14ac:dyDescent="0.25">
      <c r="A85" s="18" t="s">
        <v>75</v>
      </c>
      <c r="B85" s="19" t="s">
        <v>118</v>
      </c>
      <c r="C85" s="18" t="s">
        <v>109</v>
      </c>
      <c r="D85" s="17"/>
      <c r="E85" s="17"/>
      <c r="F85" s="17"/>
      <c r="G85" s="17"/>
      <c r="H85" s="17"/>
      <c r="I85" s="17"/>
    </row>
    <row r="86" spans="1:11" s="6" customFormat="1" ht="19.5" customHeight="1" x14ac:dyDescent="0.25">
      <c r="A86" s="18" t="s">
        <v>119</v>
      </c>
      <c r="B86" s="19" t="s">
        <v>120</v>
      </c>
      <c r="C86" s="18" t="s">
        <v>109</v>
      </c>
      <c r="D86" s="17"/>
      <c r="E86" s="17"/>
      <c r="F86" s="17"/>
      <c r="G86" s="17"/>
      <c r="H86" s="17"/>
      <c r="I86" s="17"/>
    </row>
    <row r="87" spans="1:11" s="6" customFormat="1" ht="19.5" customHeight="1" x14ac:dyDescent="0.25">
      <c r="A87" s="18" t="s">
        <v>121</v>
      </c>
      <c r="B87" s="19" t="s">
        <v>113</v>
      </c>
      <c r="C87" s="18" t="s">
        <v>109</v>
      </c>
      <c r="D87" s="17"/>
      <c r="E87" s="17"/>
      <c r="F87" s="17"/>
      <c r="G87" s="17"/>
      <c r="H87" s="17"/>
      <c r="I87" s="17"/>
    </row>
    <row r="88" spans="1:11" s="6" customFormat="1" ht="19.5" customHeight="1" x14ac:dyDescent="0.25">
      <c r="A88" s="18" t="s">
        <v>122</v>
      </c>
      <c r="B88" s="19" t="s">
        <v>123</v>
      </c>
      <c r="C88" s="18" t="s">
        <v>25</v>
      </c>
      <c r="D88" s="17"/>
      <c r="E88" s="17"/>
      <c r="F88" s="17"/>
      <c r="G88" s="17"/>
      <c r="H88" s="17"/>
      <c r="I88" s="17"/>
    </row>
    <row r="89" spans="1:11" s="33" customFormat="1" ht="15.75" x14ac:dyDescent="0.25">
      <c r="A89" s="15">
        <v>4</v>
      </c>
      <c r="B89" s="16" t="s">
        <v>58</v>
      </c>
      <c r="C89" s="15"/>
      <c r="D89" s="24"/>
      <c r="E89" s="24"/>
      <c r="F89" s="24"/>
      <c r="G89" s="24"/>
      <c r="H89" s="24"/>
      <c r="I89" s="24"/>
    </row>
    <row r="90" spans="1:11" s="6" customFormat="1" ht="15.75" x14ac:dyDescent="0.25">
      <c r="A90" s="43"/>
      <c r="B90" s="44"/>
      <c r="C90" s="43"/>
      <c r="D90" s="45"/>
      <c r="E90" s="45"/>
      <c r="F90" s="45"/>
      <c r="G90" s="45"/>
      <c r="H90" s="45"/>
      <c r="I90" s="45"/>
      <c r="J90" s="46"/>
      <c r="K90" s="46"/>
    </row>
    <row r="91" spans="1:11" s="6" customFormat="1" ht="15.75" customHeight="1" x14ac:dyDescent="0.25">
      <c r="A91" s="7"/>
      <c r="B91" s="106" t="s">
        <v>124</v>
      </c>
      <c r="C91" s="7"/>
      <c r="D91" s="48"/>
      <c r="E91" s="48"/>
      <c r="F91" s="115" t="s">
        <v>164</v>
      </c>
      <c r="G91" s="115"/>
      <c r="H91" s="115"/>
      <c r="I91" s="115"/>
    </row>
    <row r="92" spans="1:11" s="6" customFormat="1" ht="15.75" x14ac:dyDescent="0.25">
      <c r="A92" s="7"/>
      <c r="B92" s="47"/>
      <c r="C92" s="7"/>
      <c r="D92" s="48"/>
      <c r="E92" s="48"/>
      <c r="F92" s="107"/>
      <c r="G92" s="107"/>
      <c r="H92" s="107"/>
      <c r="I92" s="107"/>
    </row>
    <row r="93" spans="1:11" s="6" customFormat="1" ht="15.75" x14ac:dyDescent="0.25">
      <c r="A93" s="49"/>
      <c r="B93" s="5"/>
      <c r="C93" s="4"/>
      <c r="F93" s="48"/>
      <c r="G93" s="48"/>
      <c r="H93" s="48" t="s">
        <v>256</v>
      </c>
      <c r="I93" s="48"/>
    </row>
    <row r="94" spans="1:11" s="6" customFormat="1" ht="15" customHeight="1" x14ac:dyDescent="0.25">
      <c r="F94" s="48"/>
      <c r="G94" s="48"/>
      <c r="H94" s="48"/>
      <c r="I94" s="48"/>
    </row>
    <row r="95" spans="1:11" s="6" customFormat="1" ht="15.75" x14ac:dyDescent="0.25"/>
    <row r="96" spans="1:11" s="6" customFormat="1" ht="15.75" x14ac:dyDescent="0.25"/>
    <row r="97" spans="1:9" s="6" customFormat="1" ht="15.75" x14ac:dyDescent="0.25">
      <c r="A97" s="50"/>
      <c r="B97" s="51"/>
      <c r="C97" s="52"/>
      <c r="D97" s="53"/>
      <c r="E97" s="53"/>
      <c r="F97" s="53"/>
      <c r="G97" s="53"/>
      <c r="H97" s="53"/>
      <c r="I97" s="53"/>
    </row>
    <row r="98" spans="1:9" s="6" customFormat="1" ht="15.75" x14ac:dyDescent="0.25">
      <c r="A98" s="52"/>
      <c r="B98" s="106" t="s">
        <v>165</v>
      </c>
      <c r="C98" s="52"/>
      <c r="D98" s="53"/>
      <c r="E98" s="53"/>
      <c r="F98" s="115" t="s">
        <v>255</v>
      </c>
      <c r="G98" s="115"/>
      <c r="H98" s="115"/>
      <c r="I98" s="115"/>
    </row>
    <row r="99" spans="1:9" s="6" customFormat="1" ht="15.75" x14ac:dyDescent="0.25">
      <c r="A99" s="52"/>
      <c r="B99" s="54"/>
      <c r="C99" s="52"/>
      <c r="D99" s="53"/>
      <c r="E99" s="53"/>
      <c r="F99" s="53"/>
      <c r="G99" s="53"/>
      <c r="H99" s="53"/>
      <c r="I99" s="53"/>
    </row>
    <row r="100" spans="1:9" s="6" customFormat="1" ht="15.75" x14ac:dyDescent="0.25">
      <c r="A100" s="53"/>
      <c r="B100" s="54"/>
      <c r="C100" s="52"/>
      <c r="D100" s="53"/>
      <c r="E100" s="53"/>
      <c r="F100" s="53"/>
      <c r="G100" s="53"/>
      <c r="H100" s="53"/>
      <c r="I100" s="53"/>
    </row>
    <row r="101" spans="1:9" s="6" customFormat="1" ht="15.75" x14ac:dyDescent="0.25">
      <c r="A101" s="52"/>
      <c r="B101" s="54"/>
      <c r="C101" s="52"/>
      <c r="D101" s="53"/>
      <c r="E101" s="53"/>
      <c r="F101" s="53"/>
      <c r="G101" s="53"/>
      <c r="H101" s="53"/>
      <c r="I101" s="53"/>
    </row>
    <row r="102" spans="1:9" s="6" customFormat="1" ht="15.75" x14ac:dyDescent="0.25">
      <c r="A102" s="53"/>
      <c r="B102" s="54"/>
      <c r="C102" s="52"/>
      <c r="D102" s="53"/>
      <c r="E102" s="53"/>
      <c r="F102" s="53"/>
      <c r="G102" s="53"/>
      <c r="H102" s="53"/>
      <c r="I102" s="53"/>
    </row>
    <row r="103" spans="1:9" s="6" customFormat="1" ht="15.75" x14ac:dyDescent="0.25">
      <c r="A103" s="55"/>
      <c r="B103" s="56"/>
      <c r="C103" s="55"/>
      <c r="D103" s="57"/>
      <c r="E103" s="57"/>
      <c r="F103" s="57"/>
      <c r="G103" s="57"/>
      <c r="H103" s="57"/>
      <c r="I103" s="57"/>
    </row>
    <row r="104" spans="1:9" s="6" customFormat="1" ht="15.75" x14ac:dyDescent="0.25">
      <c r="A104" s="55"/>
      <c r="B104" s="56"/>
      <c r="C104" s="55"/>
      <c r="D104" s="57"/>
      <c r="E104" s="57"/>
      <c r="F104" s="57"/>
      <c r="G104" s="57"/>
      <c r="H104" s="57"/>
      <c r="I104" s="57"/>
    </row>
    <row r="105" spans="1:9" s="6" customFormat="1" ht="15.75" x14ac:dyDescent="0.25">
      <c r="A105" s="4"/>
      <c r="B105" s="5"/>
      <c r="C105" s="4"/>
    </row>
    <row r="106" spans="1:9" s="6" customFormat="1" ht="15.75" x14ac:dyDescent="0.25">
      <c r="A106" s="4"/>
      <c r="B106" s="5"/>
      <c r="C106" s="4"/>
    </row>
    <row r="107" spans="1:9" s="6" customFormat="1" ht="15.75" x14ac:dyDescent="0.25">
      <c r="A107" s="4"/>
      <c r="B107" s="5"/>
      <c r="C107" s="4"/>
    </row>
    <row r="108" spans="1:9" s="6" customFormat="1" ht="15.75" x14ac:dyDescent="0.25">
      <c r="A108" s="4"/>
      <c r="B108" s="5"/>
      <c r="C108" s="4"/>
    </row>
    <row r="109" spans="1:9" s="6" customFormat="1" ht="15.75" x14ac:dyDescent="0.25">
      <c r="A109" s="4"/>
      <c r="B109" s="5"/>
      <c r="C109" s="4"/>
    </row>
    <row r="110" spans="1:9" s="6" customFormat="1" ht="15.75" x14ac:dyDescent="0.25">
      <c r="A110" s="4"/>
      <c r="B110" s="5"/>
      <c r="C110" s="4"/>
    </row>
    <row r="111" spans="1:9" s="6" customFormat="1" ht="15.75" x14ac:dyDescent="0.25">
      <c r="A111" s="4"/>
      <c r="B111" s="5"/>
      <c r="C111" s="4"/>
    </row>
    <row r="112" spans="1:9" s="6" customFormat="1" ht="15.75" x14ac:dyDescent="0.25">
      <c r="A112" s="4"/>
      <c r="B112" s="5"/>
      <c r="C112" s="4"/>
    </row>
    <row r="113" spans="1:3" s="6" customFormat="1" ht="15.75" x14ac:dyDescent="0.25">
      <c r="A113" s="4"/>
      <c r="B113" s="5"/>
      <c r="C113" s="4"/>
    </row>
    <row r="114" spans="1:3" s="6" customFormat="1" ht="15.75" x14ac:dyDescent="0.25">
      <c r="A114" s="4"/>
      <c r="B114" s="5"/>
      <c r="C114" s="4"/>
    </row>
    <row r="115" spans="1:3" s="6" customFormat="1" ht="15.75" x14ac:dyDescent="0.25">
      <c r="A115" s="4"/>
      <c r="B115" s="5"/>
      <c r="C115" s="4"/>
    </row>
    <row r="116" spans="1:3" s="6" customFormat="1" ht="15.75" x14ac:dyDescent="0.25">
      <c r="A116" s="4"/>
      <c r="B116" s="5"/>
      <c r="C116" s="4"/>
    </row>
    <row r="117" spans="1:3" s="6" customFormat="1" ht="15.75" x14ac:dyDescent="0.25">
      <c r="A117" s="4"/>
      <c r="B117" s="5"/>
      <c r="C117" s="4"/>
    </row>
    <row r="118" spans="1:3" s="6" customFormat="1" ht="15.75" x14ac:dyDescent="0.25">
      <c r="A118" s="4"/>
      <c r="B118" s="5"/>
      <c r="C118" s="4"/>
    </row>
    <row r="119" spans="1:3" s="6" customFormat="1" ht="15.75" x14ac:dyDescent="0.25">
      <c r="A119" s="4"/>
      <c r="B119" s="5"/>
      <c r="C119" s="4"/>
    </row>
    <row r="120" spans="1:3" s="6" customFormat="1" ht="15.75" x14ac:dyDescent="0.25">
      <c r="A120" s="4"/>
      <c r="B120" s="5"/>
      <c r="C120" s="4"/>
    </row>
    <row r="121" spans="1:3" s="6" customFormat="1" ht="15.75" x14ac:dyDescent="0.25">
      <c r="A121" s="4"/>
      <c r="B121" s="5"/>
      <c r="C121" s="4"/>
    </row>
    <row r="122" spans="1:3" s="6" customFormat="1" ht="15.75" x14ac:dyDescent="0.25">
      <c r="A122" s="4"/>
      <c r="B122" s="5"/>
      <c r="C122" s="4"/>
    </row>
    <row r="123" spans="1:3" s="6" customFormat="1" ht="15.75" x14ac:dyDescent="0.25">
      <c r="A123" s="4"/>
      <c r="B123" s="5"/>
      <c r="C123" s="4"/>
    </row>
    <row r="124" spans="1:3" s="6" customFormat="1" ht="15.75" x14ac:dyDescent="0.25">
      <c r="A124" s="4"/>
      <c r="B124" s="5"/>
      <c r="C124" s="4"/>
    </row>
    <row r="125" spans="1:3" s="6" customFormat="1" ht="15.75" x14ac:dyDescent="0.25">
      <c r="A125" s="4"/>
      <c r="B125" s="5"/>
      <c r="C125" s="4"/>
    </row>
    <row r="126" spans="1:3" s="6" customFormat="1" ht="15.75" x14ac:dyDescent="0.25">
      <c r="A126" s="4"/>
      <c r="B126" s="5"/>
      <c r="C126" s="4"/>
    </row>
    <row r="127" spans="1:3" s="6" customFormat="1" ht="15.75" x14ac:dyDescent="0.25">
      <c r="A127" s="4"/>
      <c r="B127" s="5"/>
      <c r="C127" s="4"/>
    </row>
    <row r="128" spans="1:3" s="6" customFormat="1" ht="15.75" x14ac:dyDescent="0.25">
      <c r="A128" s="4"/>
      <c r="B128" s="5"/>
      <c r="C128" s="4"/>
    </row>
    <row r="129" spans="1:3" s="6" customFormat="1" ht="15.75" x14ac:dyDescent="0.25">
      <c r="A129" s="4"/>
      <c r="B129" s="5"/>
      <c r="C129" s="4"/>
    </row>
    <row r="130" spans="1:3" s="6" customFormat="1" ht="15.75" x14ac:dyDescent="0.25">
      <c r="A130" s="4"/>
      <c r="B130" s="5"/>
      <c r="C130" s="4"/>
    </row>
    <row r="131" spans="1:3" s="6" customFormat="1" ht="15.75" x14ac:dyDescent="0.25">
      <c r="A131" s="4"/>
      <c r="B131" s="5"/>
      <c r="C131" s="4"/>
    </row>
    <row r="132" spans="1:3" s="6" customFormat="1" ht="15.75" x14ac:dyDescent="0.25">
      <c r="A132" s="4"/>
      <c r="B132" s="5"/>
      <c r="C132" s="4"/>
    </row>
    <row r="133" spans="1:3" s="6" customFormat="1" ht="15.75" x14ac:dyDescent="0.25">
      <c r="A133" s="4"/>
      <c r="B133" s="5"/>
      <c r="C133" s="4"/>
    </row>
    <row r="134" spans="1:3" s="6" customFormat="1" ht="15.75" x14ac:dyDescent="0.25">
      <c r="A134" s="4"/>
      <c r="B134" s="5"/>
      <c r="C134" s="4"/>
    </row>
    <row r="135" spans="1:3" s="6" customFormat="1" ht="15.75" x14ac:dyDescent="0.25">
      <c r="A135" s="4"/>
      <c r="B135" s="5"/>
      <c r="C135" s="4"/>
    </row>
    <row r="136" spans="1:3" s="6" customFormat="1" ht="15.75" x14ac:dyDescent="0.25">
      <c r="A136" s="4"/>
      <c r="B136" s="5"/>
      <c r="C136" s="4"/>
    </row>
    <row r="137" spans="1:3" s="6" customFormat="1" ht="15.75" x14ac:dyDescent="0.25">
      <c r="A137" s="4"/>
      <c r="B137" s="5"/>
      <c r="C137" s="4"/>
    </row>
    <row r="138" spans="1:3" s="6" customFormat="1" ht="15.75" x14ac:dyDescent="0.25">
      <c r="A138" s="4"/>
      <c r="B138" s="5"/>
      <c r="C138" s="4"/>
    </row>
    <row r="139" spans="1:3" s="6" customFormat="1" ht="15.75" x14ac:dyDescent="0.25">
      <c r="A139" s="4"/>
      <c r="B139" s="5"/>
      <c r="C139" s="4"/>
    </row>
    <row r="140" spans="1:3" s="6" customFormat="1" ht="15.75" x14ac:dyDescent="0.25">
      <c r="A140" s="4"/>
      <c r="B140" s="5"/>
      <c r="C140" s="4"/>
    </row>
    <row r="141" spans="1:3" s="6" customFormat="1" ht="15.75" x14ac:dyDescent="0.25">
      <c r="A141" s="4"/>
      <c r="B141" s="5"/>
      <c r="C141" s="4"/>
    </row>
    <row r="142" spans="1:3" s="6" customFormat="1" ht="15.75" x14ac:dyDescent="0.25">
      <c r="A142" s="4"/>
      <c r="B142" s="5"/>
      <c r="C142" s="4"/>
    </row>
    <row r="143" spans="1:3" s="6" customFormat="1" ht="15.75" x14ac:dyDescent="0.25">
      <c r="A143" s="4"/>
      <c r="B143" s="5"/>
      <c r="C143" s="4"/>
    </row>
    <row r="144" spans="1:3" s="6" customFormat="1" ht="15.75" x14ac:dyDescent="0.25">
      <c r="A144" s="4"/>
      <c r="B144" s="5"/>
      <c r="C144" s="4"/>
    </row>
    <row r="145" spans="1:3" s="6" customFormat="1" ht="15.75" x14ac:dyDescent="0.25">
      <c r="A145" s="4"/>
      <c r="B145" s="5"/>
      <c r="C145" s="4"/>
    </row>
    <row r="146" spans="1:3" s="6" customFormat="1" ht="15.75" x14ac:dyDescent="0.25">
      <c r="A146" s="4"/>
      <c r="B146" s="5"/>
      <c r="C146" s="4"/>
    </row>
    <row r="147" spans="1:3" s="6" customFormat="1" ht="15.75" x14ac:dyDescent="0.25">
      <c r="A147" s="4"/>
      <c r="B147" s="5"/>
      <c r="C147" s="4"/>
    </row>
    <row r="148" spans="1:3" s="6" customFormat="1" ht="15.75" x14ac:dyDescent="0.25">
      <c r="A148" s="4"/>
      <c r="B148" s="5"/>
      <c r="C148" s="4"/>
    </row>
    <row r="149" spans="1:3" s="6" customFormat="1" ht="15.75" x14ac:dyDescent="0.25">
      <c r="A149" s="4"/>
      <c r="B149" s="5"/>
      <c r="C149" s="4"/>
    </row>
    <row r="150" spans="1:3" s="6" customFormat="1" ht="15.75" x14ac:dyDescent="0.25">
      <c r="A150" s="4"/>
      <c r="B150" s="5"/>
      <c r="C150" s="4"/>
    </row>
    <row r="151" spans="1:3" s="6" customFormat="1" ht="15.75" x14ac:dyDescent="0.25">
      <c r="A151" s="4"/>
      <c r="B151" s="5"/>
      <c r="C151" s="4"/>
    </row>
    <row r="152" spans="1:3" s="6" customFormat="1" ht="15.75" x14ac:dyDescent="0.25">
      <c r="A152" s="4"/>
      <c r="B152" s="5"/>
      <c r="C152" s="4"/>
    </row>
    <row r="153" spans="1:3" s="6" customFormat="1" ht="15.75" x14ac:dyDescent="0.25">
      <c r="A153" s="4"/>
      <c r="B153" s="5"/>
      <c r="C153" s="4"/>
    </row>
    <row r="154" spans="1:3" s="6" customFormat="1" ht="15.75" x14ac:dyDescent="0.25">
      <c r="A154" s="4"/>
      <c r="B154" s="5"/>
      <c r="C154" s="4"/>
    </row>
    <row r="155" spans="1:3" s="6" customFormat="1" ht="15.75" x14ac:dyDescent="0.25">
      <c r="A155" s="4"/>
      <c r="B155" s="5"/>
      <c r="C155" s="4"/>
    </row>
    <row r="156" spans="1:3" s="6" customFormat="1" ht="15.75" x14ac:dyDescent="0.25">
      <c r="A156" s="4"/>
      <c r="B156" s="5"/>
      <c r="C156" s="4"/>
    </row>
    <row r="157" spans="1:3" s="6" customFormat="1" ht="15.75" x14ac:dyDescent="0.25">
      <c r="A157" s="4"/>
      <c r="B157" s="5"/>
      <c r="C157" s="4"/>
    </row>
    <row r="158" spans="1:3" s="6" customFormat="1" ht="15.75" x14ac:dyDescent="0.25">
      <c r="A158" s="4"/>
      <c r="B158" s="5"/>
      <c r="C158" s="4"/>
    </row>
    <row r="159" spans="1:3" s="6" customFormat="1" ht="15.75" x14ac:dyDescent="0.25">
      <c r="A159" s="4"/>
      <c r="B159" s="5"/>
      <c r="C159" s="4"/>
    </row>
    <row r="160" spans="1:3" s="6" customFormat="1" ht="15.75" x14ac:dyDescent="0.25">
      <c r="A160" s="4"/>
      <c r="B160" s="5"/>
      <c r="C160" s="4"/>
    </row>
    <row r="161" spans="1:3" s="6" customFormat="1" ht="15.75" x14ac:dyDescent="0.25">
      <c r="A161" s="4"/>
      <c r="B161" s="5"/>
      <c r="C161" s="4"/>
    </row>
    <row r="162" spans="1:3" s="6" customFormat="1" ht="15.75" x14ac:dyDescent="0.25">
      <c r="A162" s="4"/>
      <c r="B162" s="5"/>
      <c r="C162" s="4"/>
    </row>
    <row r="163" spans="1:3" s="6" customFormat="1" ht="15.75" x14ac:dyDescent="0.25">
      <c r="A163" s="4"/>
      <c r="B163" s="5"/>
      <c r="C163" s="4"/>
    </row>
    <row r="164" spans="1:3" s="6" customFormat="1" ht="15.75" x14ac:dyDescent="0.25">
      <c r="A164" s="4"/>
      <c r="B164" s="5"/>
      <c r="C164" s="4"/>
    </row>
    <row r="165" spans="1:3" s="6" customFormat="1" ht="15.75" x14ac:dyDescent="0.25">
      <c r="A165" s="4"/>
      <c r="B165" s="5"/>
      <c r="C165" s="4"/>
    </row>
    <row r="166" spans="1:3" s="6" customFormat="1" ht="15.75" x14ac:dyDescent="0.25">
      <c r="A166" s="4"/>
      <c r="B166" s="5"/>
      <c r="C166" s="4"/>
    </row>
    <row r="167" spans="1:3" s="6" customFormat="1" ht="15.75" x14ac:dyDescent="0.25">
      <c r="A167" s="4"/>
      <c r="B167" s="5"/>
      <c r="C167" s="4"/>
    </row>
    <row r="168" spans="1:3" s="6" customFormat="1" ht="15.75" x14ac:dyDescent="0.25">
      <c r="A168" s="4"/>
      <c r="B168" s="5"/>
      <c r="C168" s="4"/>
    </row>
    <row r="169" spans="1:3" s="6" customFormat="1" ht="15.75" x14ac:dyDescent="0.25">
      <c r="A169" s="4"/>
      <c r="B169" s="5"/>
      <c r="C169" s="4"/>
    </row>
    <row r="170" spans="1:3" s="6" customFormat="1" ht="15.75" x14ac:dyDescent="0.25">
      <c r="A170" s="4"/>
      <c r="B170" s="5"/>
      <c r="C170" s="4"/>
    </row>
    <row r="171" spans="1:3" s="6" customFormat="1" ht="15.75" x14ac:dyDescent="0.25">
      <c r="A171" s="4"/>
      <c r="B171" s="5"/>
      <c r="C171" s="4"/>
    </row>
    <row r="172" spans="1:3" s="6" customFormat="1" ht="15.75" x14ac:dyDescent="0.25">
      <c r="A172" s="4"/>
      <c r="B172" s="5"/>
      <c r="C172" s="4"/>
    </row>
    <row r="173" spans="1:3" s="6" customFormat="1" ht="15.75" x14ac:dyDescent="0.25">
      <c r="A173" s="4"/>
      <c r="B173" s="5"/>
      <c r="C173" s="4"/>
    </row>
    <row r="174" spans="1:3" s="6" customFormat="1" ht="15.75" x14ac:dyDescent="0.25">
      <c r="A174" s="4"/>
      <c r="B174" s="5"/>
      <c r="C174" s="4"/>
    </row>
    <row r="175" spans="1:3" s="6" customFormat="1" ht="15.75" x14ac:dyDescent="0.25">
      <c r="A175" s="4"/>
      <c r="B175" s="5"/>
      <c r="C175" s="4"/>
    </row>
    <row r="176" spans="1:3" s="6" customFormat="1" ht="15.75" x14ac:dyDescent="0.25">
      <c r="A176" s="4"/>
      <c r="B176" s="5"/>
      <c r="C176" s="4"/>
    </row>
    <row r="177" spans="1:3" s="6" customFormat="1" ht="15.75" x14ac:dyDescent="0.25">
      <c r="A177" s="4"/>
      <c r="B177" s="5"/>
      <c r="C177" s="4"/>
    </row>
    <row r="178" spans="1:3" s="6" customFormat="1" ht="15.75" x14ac:dyDescent="0.25">
      <c r="A178" s="4"/>
      <c r="B178" s="5"/>
      <c r="C178" s="4"/>
    </row>
    <row r="179" spans="1:3" s="6" customFormat="1" ht="15.75" x14ac:dyDescent="0.25">
      <c r="A179" s="4"/>
      <c r="B179" s="5"/>
      <c r="C179" s="4"/>
    </row>
    <row r="180" spans="1:3" s="6" customFormat="1" ht="15.75" x14ac:dyDescent="0.25">
      <c r="A180" s="4"/>
      <c r="B180" s="5"/>
      <c r="C180" s="4"/>
    </row>
    <row r="181" spans="1:3" s="6" customFormat="1" ht="15.75" x14ac:dyDescent="0.25">
      <c r="A181" s="4"/>
      <c r="B181" s="5"/>
      <c r="C181" s="4"/>
    </row>
    <row r="182" spans="1:3" s="6" customFormat="1" ht="15.75" x14ac:dyDescent="0.25">
      <c r="A182" s="4"/>
      <c r="B182" s="5"/>
      <c r="C182" s="4"/>
    </row>
    <row r="183" spans="1:3" s="6" customFormat="1" ht="15.75" x14ac:dyDescent="0.25">
      <c r="A183" s="4"/>
      <c r="B183" s="5"/>
      <c r="C183" s="4"/>
    </row>
    <row r="184" spans="1:3" s="6" customFormat="1" ht="15.75" x14ac:dyDescent="0.25">
      <c r="A184" s="4"/>
      <c r="B184" s="5"/>
      <c r="C184" s="4"/>
    </row>
    <row r="185" spans="1:3" s="6" customFormat="1" ht="15.75" x14ac:dyDescent="0.25">
      <c r="A185" s="4"/>
      <c r="B185" s="5"/>
      <c r="C185" s="4"/>
    </row>
    <row r="186" spans="1:3" s="6" customFormat="1" ht="15.75" x14ac:dyDescent="0.25">
      <c r="A186" s="4"/>
      <c r="B186" s="5"/>
      <c r="C186" s="4"/>
    </row>
    <row r="187" spans="1:3" s="6" customFormat="1" ht="15.75" x14ac:dyDescent="0.25">
      <c r="A187" s="4"/>
      <c r="B187" s="5"/>
      <c r="C187" s="4"/>
    </row>
    <row r="188" spans="1:3" s="6" customFormat="1" ht="15.75" x14ac:dyDescent="0.25">
      <c r="A188" s="4"/>
      <c r="B188" s="5"/>
      <c r="C188" s="4"/>
    </row>
    <row r="189" spans="1:3" s="6" customFormat="1" ht="15.75" x14ac:dyDescent="0.25">
      <c r="A189" s="4"/>
      <c r="B189" s="5"/>
      <c r="C189" s="4"/>
    </row>
    <row r="190" spans="1:3" s="6" customFormat="1" ht="15.75" x14ac:dyDescent="0.25">
      <c r="A190" s="4"/>
      <c r="B190" s="5"/>
      <c r="C190" s="4"/>
    </row>
    <row r="191" spans="1:3" s="6" customFormat="1" ht="15.75" x14ac:dyDescent="0.25">
      <c r="A191" s="4"/>
      <c r="B191" s="5"/>
      <c r="C191" s="4"/>
    </row>
    <row r="192" spans="1:3" s="6" customFormat="1" ht="15.75" x14ac:dyDescent="0.25">
      <c r="A192" s="4"/>
      <c r="B192" s="5"/>
      <c r="C192" s="4"/>
    </row>
    <row r="193" spans="1:3" s="6" customFormat="1" ht="15.75" x14ac:dyDescent="0.25">
      <c r="A193" s="4"/>
      <c r="B193" s="5"/>
      <c r="C193" s="4"/>
    </row>
    <row r="194" spans="1:3" s="6" customFormat="1" ht="15.75" x14ac:dyDescent="0.25">
      <c r="A194" s="4"/>
      <c r="B194" s="5"/>
      <c r="C194" s="4"/>
    </row>
    <row r="195" spans="1:3" s="6" customFormat="1" ht="15.75" x14ac:dyDescent="0.25">
      <c r="A195" s="4"/>
      <c r="B195" s="5"/>
      <c r="C195" s="4"/>
    </row>
    <row r="196" spans="1:3" s="6" customFormat="1" ht="15.75" x14ac:dyDescent="0.25">
      <c r="A196" s="4"/>
      <c r="B196" s="5"/>
      <c r="C196" s="4"/>
    </row>
    <row r="197" spans="1:3" s="6" customFormat="1" ht="15.75" x14ac:dyDescent="0.25">
      <c r="A197" s="4"/>
      <c r="B197" s="5"/>
      <c r="C197" s="4"/>
    </row>
    <row r="198" spans="1:3" s="6" customFormat="1" ht="15.75" x14ac:dyDescent="0.25">
      <c r="A198" s="4"/>
      <c r="B198" s="5"/>
      <c r="C198" s="4"/>
    </row>
    <row r="199" spans="1:3" s="6" customFormat="1" ht="15.75" x14ac:dyDescent="0.25">
      <c r="A199" s="4"/>
      <c r="B199" s="5"/>
      <c r="C199" s="4"/>
    </row>
    <row r="200" spans="1:3" s="6" customFormat="1" ht="15.75" x14ac:dyDescent="0.25">
      <c r="A200" s="4"/>
      <c r="B200" s="5"/>
      <c r="C200" s="4"/>
    </row>
    <row r="201" spans="1:3" s="6" customFormat="1" ht="15.75" x14ac:dyDescent="0.25">
      <c r="A201" s="4"/>
      <c r="B201" s="5"/>
      <c r="C201" s="4"/>
    </row>
    <row r="202" spans="1:3" s="6" customFormat="1" ht="15.75" x14ac:dyDescent="0.25">
      <c r="A202" s="4"/>
      <c r="B202" s="5"/>
      <c r="C202" s="4"/>
    </row>
    <row r="203" spans="1:3" s="6" customFormat="1" ht="15.75" x14ac:dyDescent="0.25">
      <c r="A203" s="4"/>
      <c r="B203" s="5"/>
      <c r="C203" s="4"/>
    </row>
    <row r="204" spans="1:3" s="6" customFormat="1" ht="15.75" x14ac:dyDescent="0.25">
      <c r="A204" s="4"/>
      <c r="B204" s="5"/>
      <c r="C204" s="4"/>
    </row>
    <row r="205" spans="1:3" s="6" customFormat="1" ht="15.75" x14ac:dyDescent="0.25">
      <c r="A205" s="4"/>
      <c r="B205" s="5"/>
      <c r="C205" s="4"/>
    </row>
    <row r="206" spans="1:3" s="6" customFormat="1" ht="15.75" x14ac:dyDescent="0.25">
      <c r="A206" s="4"/>
      <c r="B206" s="5"/>
      <c r="C206" s="4"/>
    </row>
    <row r="207" spans="1:3" s="6" customFormat="1" ht="15.75" x14ac:dyDescent="0.25">
      <c r="A207" s="4"/>
      <c r="B207" s="5"/>
      <c r="C207" s="4"/>
    </row>
    <row r="208" spans="1:3" s="6" customFormat="1" ht="15.75" x14ac:dyDescent="0.25">
      <c r="A208" s="4"/>
      <c r="B208" s="5"/>
      <c r="C208" s="4"/>
    </row>
    <row r="209" spans="1:3" s="6" customFormat="1" ht="15.75" x14ac:dyDescent="0.25">
      <c r="A209" s="4"/>
      <c r="B209" s="5"/>
      <c r="C209" s="4"/>
    </row>
    <row r="210" spans="1:3" s="6" customFormat="1" ht="15.75" x14ac:dyDescent="0.25">
      <c r="A210" s="4"/>
      <c r="B210" s="5"/>
      <c r="C210" s="4"/>
    </row>
    <row r="211" spans="1:3" s="6" customFormat="1" ht="15.75" x14ac:dyDescent="0.25">
      <c r="A211" s="4"/>
      <c r="B211" s="5"/>
      <c r="C211" s="4"/>
    </row>
    <row r="212" spans="1:3" s="6" customFormat="1" ht="15.75" x14ac:dyDescent="0.25">
      <c r="A212" s="4"/>
      <c r="B212" s="5"/>
      <c r="C212" s="4"/>
    </row>
    <row r="213" spans="1:3" s="6" customFormat="1" ht="15.75" x14ac:dyDescent="0.25">
      <c r="A213" s="4"/>
      <c r="B213" s="5"/>
      <c r="C213" s="4"/>
    </row>
    <row r="214" spans="1:3" s="6" customFormat="1" ht="15.75" x14ac:dyDescent="0.25">
      <c r="A214" s="4"/>
      <c r="B214" s="5"/>
      <c r="C214" s="4"/>
    </row>
    <row r="215" spans="1:3" s="6" customFormat="1" ht="15.75" x14ac:dyDescent="0.25">
      <c r="A215" s="4"/>
      <c r="B215" s="5"/>
      <c r="C215" s="4"/>
    </row>
    <row r="216" spans="1:3" s="6" customFormat="1" ht="15.75" x14ac:dyDescent="0.25">
      <c r="A216" s="4"/>
      <c r="B216" s="5"/>
      <c r="C216" s="4"/>
    </row>
    <row r="217" spans="1:3" s="6" customFormat="1" ht="15.75" x14ac:dyDescent="0.25">
      <c r="A217" s="4"/>
      <c r="B217" s="5"/>
      <c r="C217" s="4"/>
    </row>
    <row r="218" spans="1:3" s="6" customFormat="1" ht="15.75" x14ac:dyDescent="0.25">
      <c r="A218" s="4"/>
      <c r="B218" s="5"/>
      <c r="C218" s="4"/>
    </row>
    <row r="219" spans="1:3" s="6" customFormat="1" ht="15.75" x14ac:dyDescent="0.25">
      <c r="A219" s="4"/>
      <c r="B219" s="5"/>
      <c r="C219" s="4"/>
    </row>
    <row r="220" spans="1:3" s="6" customFormat="1" ht="15.75" x14ac:dyDescent="0.25">
      <c r="A220" s="4"/>
      <c r="B220" s="5"/>
      <c r="C220" s="4"/>
    </row>
    <row r="221" spans="1:3" s="6" customFormat="1" ht="15.75" x14ac:dyDescent="0.25">
      <c r="A221" s="4"/>
      <c r="B221" s="5"/>
      <c r="C221" s="4"/>
    </row>
    <row r="222" spans="1:3" s="6" customFormat="1" ht="15.75" x14ac:dyDescent="0.25">
      <c r="A222" s="4"/>
      <c r="B222" s="5"/>
      <c r="C222" s="4"/>
    </row>
    <row r="223" spans="1:3" s="6" customFormat="1" ht="15.75" x14ac:dyDescent="0.25">
      <c r="A223" s="4"/>
      <c r="B223" s="5"/>
      <c r="C223" s="4"/>
    </row>
    <row r="224" spans="1:3" s="6" customFormat="1" ht="15.75" x14ac:dyDescent="0.25">
      <c r="A224" s="4"/>
      <c r="B224" s="5"/>
      <c r="C224" s="4"/>
    </row>
    <row r="225" spans="1:3" s="6" customFormat="1" ht="15.75" x14ac:dyDescent="0.25">
      <c r="A225" s="4"/>
      <c r="B225" s="5"/>
      <c r="C225" s="4"/>
    </row>
    <row r="226" spans="1:3" s="6" customFormat="1" ht="15.75" x14ac:dyDescent="0.25">
      <c r="A226" s="4"/>
      <c r="B226" s="5"/>
      <c r="C226" s="4"/>
    </row>
    <row r="227" spans="1:3" s="6" customFormat="1" ht="15.75" x14ac:dyDescent="0.25">
      <c r="A227" s="4"/>
      <c r="B227" s="5"/>
      <c r="C227" s="4"/>
    </row>
    <row r="228" spans="1:3" s="6" customFormat="1" ht="15.75" x14ac:dyDescent="0.25">
      <c r="A228" s="4"/>
      <c r="B228" s="5"/>
      <c r="C228" s="4"/>
    </row>
    <row r="229" spans="1:3" s="6" customFormat="1" ht="15.75" x14ac:dyDescent="0.25">
      <c r="A229" s="4"/>
      <c r="B229" s="5"/>
      <c r="C229" s="4"/>
    </row>
    <row r="230" spans="1:3" s="6" customFormat="1" ht="15.75" x14ac:dyDescent="0.25">
      <c r="A230" s="4"/>
      <c r="B230" s="5"/>
      <c r="C230" s="4"/>
    </row>
    <row r="231" spans="1:3" s="6" customFormat="1" ht="15.75" x14ac:dyDescent="0.25">
      <c r="A231" s="4"/>
      <c r="B231" s="5"/>
      <c r="C231" s="4"/>
    </row>
    <row r="232" spans="1:3" s="6" customFormat="1" ht="15.75" x14ac:dyDescent="0.25">
      <c r="A232" s="4"/>
      <c r="B232" s="5"/>
      <c r="C232" s="4"/>
    </row>
    <row r="233" spans="1:3" s="6" customFormat="1" ht="15.75" x14ac:dyDescent="0.25">
      <c r="A233" s="4"/>
      <c r="B233" s="5"/>
      <c r="C233" s="4"/>
    </row>
    <row r="234" spans="1:3" s="6" customFormat="1" ht="15.75" x14ac:dyDescent="0.25">
      <c r="A234" s="4"/>
      <c r="B234" s="5"/>
      <c r="C234" s="4"/>
    </row>
    <row r="235" spans="1:3" s="6" customFormat="1" ht="15.75" x14ac:dyDescent="0.25">
      <c r="A235" s="4"/>
      <c r="B235" s="5"/>
      <c r="C235" s="4"/>
    </row>
    <row r="236" spans="1:3" s="6" customFormat="1" ht="15.75" x14ac:dyDescent="0.25">
      <c r="A236" s="4"/>
      <c r="B236" s="5"/>
      <c r="C236" s="4"/>
    </row>
    <row r="237" spans="1:3" s="6" customFormat="1" ht="15.75" x14ac:dyDescent="0.25">
      <c r="A237" s="4"/>
      <c r="B237" s="5"/>
      <c r="C237" s="4"/>
    </row>
    <row r="238" spans="1:3" s="6" customFormat="1" ht="15.75" x14ac:dyDescent="0.25">
      <c r="A238" s="4"/>
      <c r="B238" s="5"/>
      <c r="C238" s="4"/>
    </row>
    <row r="239" spans="1:3" s="6" customFormat="1" ht="15.75" x14ac:dyDescent="0.25">
      <c r="A239" s="4"/>
      <c r="B239" s="5"/>
      <c r="C239" s="4"/>
    </row>
    <row r="240" spans="1:3" s="6" customFormat="1" ht="15.75" x14ac:dyDescent="0.25">
      <c r="A240" s="4"/>
      <c r="B240" s="5"/>
      <c r="C240" s="4"/>
    </row>
    <row r="241" spans="1:3" s="6" customFormat="1" ht="15.75" x14ac:dyDescent="0.25">
      <c r="A241" s="4"/>
      <c r="B241" s="5"/>
      <c r="C241" s="4"/>
    </row>
    <row r="242" spans="1:3" s="6" customFormat="1" ht="15.75" x14ac:dyDescent="0.25">
      <c r="A242" s="4"/>
      <c r="B242" s="5"/>
      <c r="C242" s="4"/>
    </row>
    <row r="243" spans="1:3" s="6" customFormat="1" ht="15.75" x14ac:dyDescent="0.25">
      <c r="A243" s="4"/>
      <c r="B243" s="5"/>
      <c r="C243" s="4"/>
    </row>
    <row r="244" spans="1:3" s="6" customFormat="1" ht="15.75" x14ac:dyDescent="0.25">
      <c r="A244" s="4"/>
      <c r="B244" s="5"/>
      <c r="C244" s="4"/>
    </row>
    <row r="245" spans="1:3" s="6" customFormat="1" ht="15.75" x14ac:dyDescent="0.25">
      <c r="A245" s="4"/>
      <c r="B245" s="5"/>
      <c r="C245" s="4"/>
    </row>
    <row r="246" spans="1:3" s="6" customFormat="1" ht="15.75" x14ac:dyDescent="0.25">
      <c r="A246" s="4"/>
      <c r="B246" s="5"/>
      <c r="C246" s="4"/>
    </row>
    <row r="247" spans="1:3" s="6" customFormat="1" ht="15.75" x14ac:dyDescent="0.25">
      <c r="A247" s="4"/>
      <c r="B247" s="5"/>
      <c r="C247" s="4"/>
    </row>
    <row r="248" spans="1:3" s="6" customFormat="1" ht="15.75" x14ac:dyDescent="0.25">
      <c r="A248" s="4"/>
      <c r="B248" s="5"/>
      <c r="C248" s="4"/>
    </row>
    <row r="249" spans="1:3" s="6" customFormat="1" ht="15.75" x14ac:dyDescent="0.25">
      <c r="A249" s="4"/>
      <c r="B249" s="5"/>
      <c r="C249" s="4"/>
    </row>
    <row r="250" spans="1:3" s="6" customFormat="1" ht="15.75" x14ac:dyDescent="0.25">
      <c r="A250" s="4"/>
      <c r="B250" s="5"/>
      <c r="C250" s="4"/>
    </row>
    <row r="251" spans="1:3" s="6" customFormat="1" ht="15.75" x14ac:dyDescent="0.25">
      <c r="A251" s="4"/>
      <c r="B251" s="5"/>
      <c r="C251" s="4"/>
    </row>
    <row r="252" spans="1:3" s="6" customFormat="1" ht="15.75" x14ac:dyDescent="0.25">
      <c r="A252" s="4"/>
      <c r="B252" s="5"/>
      <c r="C252" s="4"/>
    </row>
    <row r="253" spans="1:3" s="6" customFormat="1" ht="15.75" x14ac:dyDescent="0.25">
      <c r="A253" s="4"/>
      <c r="B253" s="5"/>
      <c r="C253" s="4"/>
    </row>
    <row r="254" spans="1:3" s="6" customFormat="1" ht="15.75" x14ac:dyDescent="0.25">
      <c r="A254" s="4"/>
      <c r="B254" s="5"/>
      <c r="C254" s="4"/>
    </row>
    <row r="255" spans="1:3" s="6" customFormat="1" ht="15.75" x14ac:dyDescent="0.25">
      <c r="A255" s="4"/>
      <c r="B255" s="5"/>
      <c r="C255" s="4"/>
    </row>
    <row r="256" spans="1:3" s="6" customFormat="1" ht="15.75" x14ac:dyDescent="0.25">
      <c r="A256" s="4"/>
      <c r="B256" s="5"/>
      <c r="C256" s="4"/>
    </row>
    <row r="257" spans="1:3" s="6" customFormat="1" ht="15.75" x14ac:dyDescent="0.25">
      <c r="A257" s="4"/>
      <c r="B257" s="5"/>
      <c r="C257" s="4"/>
    </row>
    <row r="258" spans="1:3" s="6" customFormat="1" ht="15.75" x14ac:dyDescent="0.25">
      <c r="A258" s="4"/>
      <c r="B258" s="5"/>
      <c r="C258" s="4"/>
    </row>
    <row r="259" spans="1:3" s="6" customFormat="1" ht="15.75" x14ac:dyDescent="0.25">
      <c r="A259" s="4"/>
      <c r="B259" s="5"/>
      <c r="C259" s="4"/>
    </row>
    <row r="260" spans="1:3" s="6" customFormat="1" ht="15.75" x14ac:dyDescent="0.25">
      <c r="A260" s="4"/>
      <c r="B260" s="5"/>
      <c r="C260" s="4"/>
    </row>
    <row r="261" spans="1:3" s="6" customFormat="1" ht="15.75" x14ac:dyDescent="0.25">
      <c r="A261" s="4"/>
      <c r="B261" s="5"/>
      <c r="C261" s="4"/>
    </row>
    <row r="262" spans="1:3" s="6" customFormat="1" ht="15.75" x14ac:dyDescent="0.25">
      <c r="A262" s="4"/>
      <c r="B262" s="5"/>
      <c r="C262" s="4"/>
    </row>
    <row r="263" spans="1:3" s="6" customFormat="1" ht="15.75" x14ac:dyDescent="0.25">
      <c r="A263" s="4"/>
      <c r="B263" s="5"/>
      <c r="C263" s="4"/>
    </row>
    <row r="264" spans="1:3" s="6" customFormat="1" ht="15.75" x14ac:dyDescent="0.25">
      <c r="A264" s="4"/>
      <c r="B264" s="5"/>
      <c r="C264" s="4"/>
    </row>
    <row r="265" spans="1:3" s="6" customFormat="1" ht="15.75" x14ac:dyDescent="0.25">
      <c r="A265" s="4"/>
      <c r="B265" s="5"/>
      <c r="C265" s="4"/>
    </row>
    <row r="266" spans="1:3" s="6" customFormat="1" ht="15.75" x14ac:dyDescent="0.25">
      <c r="A266" s="4"/>
      <c r="B266" s="5"/>
      <c r="C266" s="4"/>
    </row>
    <row r="267" spans="1:3" s="6" customFormat="1" ht="15.75" x14ac:dyDescent="0.25">
      <c r="A267" s="4"/>
      <c r="B267" s="5"/>
      <c r="C267" s="4"/>
    </row>
    <row r="268" spans="1:3" s="6" customFormat="1" ht="15.75" x14ac:dyDescent="0.25">
      <c r="A268" s="4"/>
      <c r="B268" s="5"/>
      <c r="C268" s="4"/>
    </row>
    <row r="269" spans="1:3" s="6" customFormat="1" ht="15.75" x14ac:dyDescent="0.25">
      <c r="A269" s="4"/>
      <c r="B269" s="5"/>
      <c r="C269" s="4"/>
    </row>
    <row r="270" spans="1:3" s="6" customFormat="1" ht="15.75" x14ac:dyDescent="0.25">
      <c r="A270" s="4"/>
      <c r="B270" s="5"/>
      <c r="C270" s="4"/>
    </row>
    <row r="271" spans="1:3" s="6" customFormat="1" ht="15.75" x14ac:dyDescent="0.25">
      <c r="A271" s="4"/>
      <c r="B271" s="5"/>
      <c r="C271" s="4"/>
    </row>
    <row r="272" spans="1:3" s="6" customFormat="1" ht="15.75" x14ac:dyDescent="0.25">
      <c r="A272" s="4"/>
      <c r="B272" s="5"/>
      <c r="C272" s="4"/>
    </row>
    <row r="273" spans="1:3" s="6" customFormat="1" ht="15.75" x14ac:dyDescent="0.25">
      <c r="A273" s="4"/>
      <c r="B273" s="5"/>
      <c r="C273" s="4"/>
    </row>
    <row r="274" spans="1:3" s="6" customFormat="1" ht="15.75" x14ac:dyDescent="0.25">
      <c r="A274" s="4"/>
      <c r="B274" s="5"/>
      <c r="C274" s="4"/>
    </row>
    <row r="275" spans="1:3" s="6" customFormat="1" ht="15.75" x14ac:dyDescent="0.25">
      <c r="A275" s="4"/>
      <c r="B275" s="5"/>
      <c r="C275" s="4"/>
    </row>
    <row r="276" spans="1:3" s="6" customFormat="1" ht="15.75" x14ac:dyDescent="0.25">
      <c r="A276" s="4"/>
      <c r="B276" s="5"/>
      <c r="C276" s="4"/>
    </row>
    <row r="277" spans="1:3" s="6" customFormat="1" ht="15.75" x14ac:dyDescent="0.25">
      <c r="A277" s="4"/>
      <c r="B277" s="5"/>
      <c r="C277" s="4"/>
    </row>
    <row r="278" spans="1:3" s="6" customFormat="1" ht="15.75" x14ac:dyDescent="0.25">
      <c r="A278" s="4"/>
      <c r="B278" s="5"/>
      <c r="C278" s="4"/>
    </row>
    <row r="279" spans="1:3" s="6" customFormat="1" ht="15.75" x14ac:dyDescent="0.25">
      <c r="A279" s="4"/>
      <c r="B279" s="5"/>
      <c r="C279" s="4"/>
    </row>
    <row r="280" spans="1:3" s="6" customFormat="1" ht="15.75" x14ac:dyDescent="0.25">
      <c r="A280" s="4"/>
      <c r="B280" s="5"/>
      <c r="C280" s="4"/>
    </row>
    <row r="281" spans="1:3" s="6" customFormat="1" ht="15.75" x14ac:dyDescent="0.25">
      <c r="A281" s="4"/>
      <c r="B281" s="5"/>
      <c r="C281" s="4"/>
    </row>
    <row r="282" spans="1:3" s="6" customFormat="1" ht="15.75" x14ac:dyDescent="0.25">
      <c r="A282" s="4"/>
      <c r="B282" s="5"/>
      <c r="C282" s="4"/>
    </row>
    <row r="283" spans="1:3" s="6" customFormat="1" ht="15.75" x14ac:dyDescent="0.25">
      <c r="A283" s="4"/>
      <c r="B283" s="5"/>
      <c r="C283" s="4"/>
    </row>
    <row r="284" spans="1:3" s="6" customFormat="1" ht="15.75" x14ac:dyDescent="0.25">
      <c r="A284" s="4"/>
      <c r="B284" s="5"/>
      <c r="C284" s="4"/>
    </row>
    <row r="285" spans="1:3" s="6" customFormat="1" ht="15.75" x14ac:dyDescent="0.25">
      <c r="A285" s="4"/>
      <c r="B285" s="5"/>
      <c r="C285" s="4"/>
    </row>
    <row r="286" spans="1:3" s="6" customFormat="1" ht="15.75" x14ac:dyDescent="0.25">
      <c r="A286" s="4"/>
      <c r="B286" s="5"/>
      <c r="C286" s="4"/>
    </row>
    <row r="287" spans="1:3" s="6" customFormat="1" ht="15.75" x14ac:dyDescent="0.25">
      <c r="A287" s="4"/>
      <c r="B287" s="5"/>
      <c r="C287" s="4"/>
    </row>
    <row r="288" spans="1:3" s="6" customFormat="1" ht="15.75" x14ac:dyDescent="0.25">
      <c r="A288" s="4"/>
      <c r="B288" s="5"/>
      <c r="C288" s="4"/>
    </row>
    <row r="289" spans="1:3" s="6" customFormat="1" ht="15.75" x14ac:dyDescent="0.25">
      <c r="A289" s="4"/>
      <c r="B289" s="5"/>
      <c r="C289" s="4"/>
    </row>
    <row r="290" spans="1:3" s="6" customFormat="1" ht="15.75" x14ac:dyDescent="0.25">
      <c r="A290" s="4"/>
      <c r="B290" s="5"/>
      <c r="C290" s="4"/>
    </row>
    <row r="291" spans="1:3" s="6" customFormat="1" ht="15.75" x14ac:dyDescent="0.25">
      <c r="A291" s="4"/>
      <c r="B291" s="5"/>
      <c r="C291" s="4"/>
    </row>
    <row r="292" spans="1:3" s="6" customFormat="1" ht="15.75" x14ac:dyDescent="0.25">
      <c r="A292" s="4"/>
      <c r="B292" s="5"/>
      <c r="C292" s="4"/>
    </row>
    <row r="293" spans="1:3" s="6" customFormat="1" ht="15.75" x14ac:dyDescent="0.25">
      <c r="A293" s="4"/>
      <c r="B293" s="5"/>
      <c r="C293" s="4"/>
    </row>
    <row r="294" spans="1:3" s="6" customFormat="1" ht="15.75" x14ac:dyDescent="0.25">
      <c r="A294" s="4"/>
      <c r="B294" s="5"/>
      <c r="C294" s="4"/>
    </row>
    <row r="295" spans="1:3" s="6" customFormat="1" ht="15.75" x14ac:dyDescent="0.25">
      <c r="A295" s="4"/>
      <c r="B295" s="5"/>
      <c r="C295" s="4"/>
    </row>
    <row r="296" spans="1:3" s="6" customFormat="1" ht="15.75" x14ac:dyDescent="0.25">
      <c r="A296" s="4"/>
      <c r="B296" s="5"/>
      <c r="C296" s="4"/>
    </row>
    <row r="297" spans="1:3" s="6" customFormat="1" ht="15.75" x14ac:dyDescent="0.25">
      <c r="A297" s="4"/>
      <c r="B297" s="5"/>
      <c r="C297" s="4"/>
    </row>
    <row r="298" spans="1:3" s="6" customFormat="1" ht="15.75" x14ac:dyDescent="0.25">
      <c r="A298" s="4"/>
      <c r="B298" s="5"/>
      <c r="C298" s="4"/>
    </row>
    <row r="299" spans="1:3" s="6" customFormat="1" ht="15.75" x14ac:dyDescent="0.25">
      <c r="A299" s="4"/>
      <c r="B299" s="5"/>
      <c r="C299" s="4"/>
    </row>
    <row r="300" spans="1:3" s="6" customFormat="1" ht="15.75" x14ac:dyDescent="0.25">
      <c r="A300" s="4"/>
      <c r="B300" s="5"/>
      <c r="C300" s="4"/>
    </row>
    <row r="301" spans="1:3" s="6" customFormat="1" ht="15.75" x14ac:dyDescent="0.25">
      <c r="A301" s="4"/>
      <c r="B301" s="5"/>
      <c r="C301" s="4"/>
    </row>
    <row r="302" spans="1:3" s="6" customFormat="1" ht="15.75" x14ac:dyDescent="0.25">
      <c r="A302" s="4"/>
      <c r="B302" s="5"/>
      <c r="C302" s="4"/>
    </row>
    <row r="303" spans="1:3" s="6" customFormat="1" ht="15.75" x14ac:dyDescent="0.25">
      <c r="A303" s="4"/>
      <c r="B303" s="5"/>
      <c r="C303" s="4"/>
    </row>
    <row r="304" spans="1:3" s="6" customFormat="1" ht="15.75" x14ac:dyDescent="0.25">
      <c r="A304" s="4"/>
      <c r="B304" s="5"/>
      <c r="C304" s="4"/>
    </row>
    <row r="305" spans="1:3" s="6" customFormat="1" ht="15.75" x14ac:dyDescent="0.25">
      <c r="A305" s="4"/>
      <c r="B305" s="5"/>
      <c r="C305" s="4"/>
    </row>
    <row r="306" spans="1:3" s="6" customFormat="1" ht="15.75" x14ac:dyDescent="0.25">
      <c r="A306" s="4"/>
      <c r="B306" s="5"/>
      <c r="C306" s="4"/>
    </row>
    <row r="307" spans="1:3" s="6" customFormat="1" ht="15.75" x14ac:dyDescent="0.25">
      <c r="A307" s="4"/>
      <c r="B307" s="5"/>
      <c r="C307" s="4"/>
    </row>
    <row r="308" spans="1:3" s="6" customFormat="1" ht="15.75" x14ac:dyDescent="0.25">
      <c r="A308" s="4"/>
      <c r="B308" s="5"/>
      <c r="C308" s="4"/>
    </row>
    <row r="309" spans="1:3" s="6" customFormat="1" ht="15.75" x14ac:dyDescent="0.25">
      <c r="A309" s="4"/>
      <c r="B309" s="5"/>
      <c r="C309" s="4"/>
    </row>
    <row r="310" spans="1:3" s="6" customFormat="1" ht="15.75" x14ac:dyDescent="0.25">
      <c r="A310" s="4"/>
      <c r="B310" s="5"/>
      <c r="C310" s="4"/>
    </row>
    <row r="311" spans="1:3" s="6" customFormat="1" ht="15.75" x14ac:dyDescent="0.25">
      <c r="A311" s="4"/>
      <c r="B311" s="5"/>
      <c r="C311" s="4"/>
    </row>
    <row r="312" spans="1:3" s="6" customFormat="1" ht="15.75" x14ac:dyDescent="0.25">
      <c r="A312" s="4"/>
      <c r="B312" s="5"/>
      <c r="C312" s="4"/>
    </row>
    <row r="313" spans="1:3" s="6" customFormat="1" ht="15.75" x14ac:dyDescent="0.25">
      <c r="A313" s="4"/>
      <c r="B313" s="5"/>
      <c r="C313" s="4"/>
    </row>
    <row r="314" spans="1:3" s="6" customFormat="1" ht="15.75" x14ac:dyDescent="0.25">
      <c r="A314" s="4"/>
      <c r="B314" s="5"/>
      <c r="C314" s="4"/>
    </row>
    <row r="315" spans="1:3" s="6" customFormat="1" ht="15.75" x14ac:dyDescent="0.25">
      <c r="A315" s="4"/>
      <c r="B315" s="5"/>
      <c r="C315" s="4"/>
    </row>
    <row r="316" spans="1:3" s="6" customFormat="1" ht="15.75" x14ac:dyDescent="0.25">
      <c r="A316" s="4"/>
      <c r="B316" s="5"/>
      <c r="C316" s="4"/>
    </row>
    <row r="317" spans="1:3" s="6" customFormat="1" ht="15.75" x14ac:dyDescent="0.25">
      <c r="A317" s="4"/>
      <c r="B317" s="5"/>
      <c r="C317" s="4"/>
    </row>
    <row r="318" spans="1:3" s="6" customFormat="1" ht="15.75" x14ac:dyDescent="0.25">
      <c r="A318" s="4"/>
      <c r="B318" s="5"/>
      <c r="C318" s="4"/>
    </row>
    <row r="319" spans="1:3" s="6" customFormat="1" ht="15.75" x14ac:dyDescent="0.25">
      <c r="A319" s="4"/>
      <c r="B319" s="5"/>
      <c r="C319" s="4"/>
    </row>
    <row r="320" spans="1:3" s="6" customFormat="1" ht="15.75" x14ac:dyDescent="0.25">
      <c r="A320" s="4"/>
      <c r="B320" s="5"/>
      <c r="C320" s="4"/>
    </row>
    <row r="321" spans="1:3" s="6" customFormat="1" ht="15.75" x14ac:dyDescent="0.25">
      <c r="A321" s="4"/>
      <c r="B321" s="5"/>
      <c r="C321" s="4"/>
    </row>
    <row r="322" spans="1:3" s="6" customFormat="1" ht="15.75" x14ac:dyDescent="0.25">
      <c r="A322" s="4"/>
      <c r="B322" s="5"/>
      <c r="C322" s="4"/>
    </row>
    <row r="323" spans="1:3" s="6" customFormat="1" ht="15.75" x14ac:dyDescent="0.25">
      <c r="A323" s="4"/>
      <c r="B323" s="5"/>
      <c r="C323" s="4"/>
    </row>
    <row r="324" spans="1:3" s="6" customFormat="1" ht="15.75" x14ac:dyDescent="0.25">
      <c r="A324" s="4"/>
      <c r="B324" s="5"/>
      <c r="C324" s="4"/>
    </row>
    <row r="325" spans="1:3" s="6" customFormat="1" ht="15.75" x14ac:dyDescent="0.25">
      <c r="A325" s="4"/>
      <c r="B325" s="5"/>
      <c r="C325" s="4"/>
    </row>
    <row r="326" spans="1:3" s="6" customFormat="1" ht="15.75" x14ac:dyDescent="0.25">
      <c r="A326" s="4"/>
      <c r="B326" s="5"/>
      <c r="C326" s="4"/>
    </row>
    <row r="327" spans="1:3" s="6" customFormat="1" ht="15.75" x14ac:dyDescent="0.25">
      <c r="A327" s="4"/>
      <c r="B327" s="5"/>
      <c r="C327" s="4"/>
    </row>
    <row r="328" spans="1:3" s="6" customFormat="1" ht="15.75" x14ac:dyDescent="0.25">
      <c r="A328" s="4"/>
      <c r="B328" s="5"/>
      <c r="C328" s="4"/>
    </row>
    <row r="329" spans="1:3" s="6" customFormat="1" ht="15.75" x14ac:dyDescent="0.25">
      <c r="A329" s="4"/>
      <c r="B329" s="5"/>
      <c r="C329" s="4"/>
    </row>
    <row r="330" spans="1:3" s="6" customFormat="1" ht="15.75" x14ac:dyDescent="0.25">
      <c r="A330" s="4"/>
      <c r="B330" s="5"/>
      <c r="C330" s="4"/>
    </row>
    <row r="331" spans="1:3" s="6" customFormat="1" ht="15.75" x14ac:dyDescent="0.25">
      <c r="A331" s="4"/>
      <c r="B331" s="5"/>
      <c r="C331" s="4"/>
    </row>
    <row r="332" spans="1:3" s="6" customFormat="1" ht="15.75" x14ac:dyDescent="0.25">
      <c r="A332" s="4"/>
      <c r="B332" s="5"/>
      <c r="C332" s="4"/>
    </row>
    <row r="333" spans="1:3" s="6" customFormat="1" ht="15.75" x14ac:dyDescent="0.25">
      <c r="A333" s="4"/>
      <c r="B333" s="5"/>
      <c r="C333" s="4"/>
    </row>
    <row r="334" spans="1:3" s="6" customFormat="1" ht="15.75" x14ac:dyDescent="0.25">
      <c r="A334" s="4"/>
      <c r="B334" s="5"/>
      <c r="C334" s="4"/>
    </row>
    <row r="335" spans="1:3" s="6" customFormat="1" ht="15.75" x14ac:dyDescent="0.25">
      <c r="A335" s="4"/>
      <c r="B335" s="5"/>
      <c r="C335" s="4"/>
    </row>
    <row r="336" spans="1:3" s="6" customFormat="1" ht="15.75" x14ac:dyDescent="0.25">
      <c r="A336" s="4"/>
      <c r="B336" s="5"/>
      <c r="C336" s="4"/>
    </row>
    <row r="337" spans="1:3" s="6" customFormat="1" ht="15.75" x14ac:dyDescent="0.25">
      <c r="A337" s="4"/>
      <c r="B337" s="5"/>
      <c r="C337" s="4"/>
    </row>
    <row r="338" spans="1:3" s="6" customFormat="1" ht="15.75" x14ac:dyDescent="0.25">
      <c r="A338" s="4"/>
      <c r="B338" s="5"/>
      <c r="C338" s="4"/>
    </row>
    <row r="339" spans="1:3" s="6" customFormat="1" ht="15.75" x14ac:dyDescent="0.25">
      <c r="A339" s="4"/>
      <c r="B339" s="5"/>
      <c r="C339" s="4"/>
    </row>
    <row r="340" spans="1:3" s="6" customFormat="1" ht="15.75" x14ac:dyDescent="0.25">
      <c r="A340" s="4"/>
      <c r="B340" s="5"/>
      <c r="C340" s="4"/>
    </row>
    <row r="341" spans="1:3" s="6" customFormat="1" ht="15.75" x14ac:dyDescent="0.25">
      <c r="A341" s="4"/>
      <c r="B341" s="5"/>
      <c r="C341" s="4"/>
    </row>
    <row r="342" spans="1:3" s="6" customFormat="1" ht="15.75" x14ac:dyDescent="0.25">
      <c r="A342" s="4"/>
      <c r="B342" s="5"/>
      <c r="C342" s="4"/>
    </row>
    <row r="343" spans="1:3" s="6" customFormat="1" ht="15.75" x14ac:dyDescent="0.25">
      <c r="A343" s="4"/>
      <c r="B343" s="5"/>
      <c r="C343" s="4"/>
    </row>
    <row r="344" spans="1:3" s="6" customFormat="1" ht="15.75" x14ac:dyDescent="0.25">
      <c r="A344" s="4"/>
      <c r="B344" s="5"/>
      <c r="C344" s="4"/>
    </row>
    <row r="345" spans="1:3" s="6" customFormat="1" ht="15.75" x14ac:dyDescent="0.25">
      <c r="A345" s="4"/>
      <c r="B345" s="5"/>
      <c r="C345" s="4"/>
    </row>
    <row r="346" spans="1:3" s="6" customFormat="1" ht="15.75" x14ac:dyDescent="0.25">
      <c r="A346" s="4"/>
      <c r="B346" s="5"/>
      <c r="C346" s="4"/>
    </row>
    <row r="347" spans="1:3" s="6" customFormat="1" ht="15.75" x14ac:dyDescent="0.25">
      <c r="A347" s="4"/>
      <c r="B347" s="5"/>
      <c r="C347" s="4"/>
    </row>
    <row r="348" spans="1:3" s="6" customFormat="1" ht="15.75" x14ac:dyDescent="0.25">
      <c r="A348" s="4"/>
      <c r="B348" s="5"/>
      <c r="C348" s="4"/>
    </row>
    <row r="349" spans="1:3" s="6" customFormat="1" ht="15.75" x14ac:dyDescent="0.25">
      <c r="A349" s="4"/>
      <c r="B349" s="5"/>
      <c r="C349" s="4"/>
    </row>
    <row r="350" spans="1:3" s="6" customFormat="1" ht="15.75" x14ac:dyDescent="0.25">
      <c r="A350" s="4"/>
      <c r="B350" s="5"/>
      <c r="C350" s="4"/>
    </row>
    <row r="351" spans="1:3" s="6" customFormat="1" ht="15.75" x14ac:dyDescent="0.25">
      <c r="A351" s="4"/>
      <c r="B351" s="5"/>
      <c r="C351" s="4"/>
    </row>
    <row r="352" spans="1:3" s="6" customFormat="1" ht="15.75" x14ac:dyDescent="0.25">
      <c r="A352" s="4"/>
      <c r="B352" s="5"/>
      <c r="C352" s="4"/>
    </row>
    <row r="353" spans="1:3" s="6" customFormat="1" ht="15.75" x14ac:dyDescent="0.25">
      <c r="A353" s="4"/>
      <c r="B353" s="5"/>
      <c r="C353" s="4"/>
    </row>
    <row r="354" spans="1:3" s="6" customFormat="1" ht="15.75" x14ac:dyDescent="0.25">
      <c r="A354" s="4"/>
      <c r="B354" s="5"/>
      <c r="C354" s="4"/>
    </row>
    <row r="355" spans="1:3" s="6" customFormat="1" ht="15.75" x14ac:dyDescent="0.25">
      <c r="A355" s="4"/>
      <c r="B355" s="5"/>
      <c r="C355" s="4"/>
    </row>
    <row r="356" spans="1:3" s="6" customFormat="1" ht="15.75" x14ac:dyDescent="0.25">
      <c r="A356" s="4"/>
      <c r="B356" s="5"/>
      <c r="C356" s="4"/>
    </row>
    <row r="357" spans="1:3" s="6" customFormat="1" ht="15.75" x14ac:dyDescent="0.25">
      <c r="A357" s="4"/>
      <c r="B357" s="5"/>
      <c r="C357" s="4"/>
    </row>
    <row r="358" spans="1:3" s="6" customFormat="1" ht="15.75" x14ac:dyDescent="0.25">
      <c r="A358" s="4"/>
      <c r="B358" s="5"/>
      <c r="C358" s="4"/>
    </row>
    <row r="359" spans="1:3" s="6" customFormat="1" ht="15.75" x14ac:dyDescent="0.25">
      <c r="A359" s="4"/>
      <c r="B359" s="5"/>
      <c r="C359" s="4"/>
    </row>
    <row r="360" spans="1:3" s="6" customFormat="1" ht="15.75" x14ac:dyDescent="0.25">
      <c r="A360" s="4"/>
      <c r="B360" s="5"/>
      <c r="C360" s="4"/>
    </row>
    <row r="361" spans="1:3" s="6" customFormat="1" ht="15.75" x14ac:dyDescent="0.25">
      <c r="A361" s="4"/>
      <c r="B361" s="5"/>
      <c r="C361" s="4"/>
    </row>
    <row r="362" spans="1:3" s="6" customFormat="1" ht="15.75" x14ac:dyDescent="0.25">
      <c r="A362" s="4"/>
      <c r="B362" s="5"/>
      <c r="C362" s="4"/>
    </row>
    <row r="363" spans="1:3" s="6" customFormat="1" ht="15.75" x14ac:dyDescent="0.25">
      <c r="A363" s="4"/>
      <c r="B363" s="5"/>
      <c r="C363" s="4"/>
    </row>
    <row r="364" spans="1:3" s="6" customFormat="1" ht="15.75" x14ac:dyDescent="0.25">
      <c r="A364" s="4"/>
      <c r="B364" s="5"/>
      <c r="C364" s="4"/>
    </row>
    <row r="365" spans="1:3" s="6" customFormat="1" ht="15.75" x14ac:dyDescent="0.25">
      <c r="A365" s="4"/>
      <c r="B365" s="5"/>
      <c r="C365" s="4"/>
    </row>
    <row r="366" spans="1:3" s="6" customFormat="1" ht="15.75" x14ac:dyDescent="0.25">
      <c r="A366" s="4"/>
      <c r="B366" s="5"/>
      <c r="C366" s="4"/>
    </row>
    <row r="367" spans="1:3" s="6" customFormat="1" ht="15.75" x14ac:dyDescent="0.25">
      <c r="A367" s="4"/>
      <c r="B367" s="5"/>
      <c r="C367" s="4"/>
    </row>
    <row r="368" spans="1:3" s="6" customFormat="1" ht="15.75" x14ac:dyDescent="0.25">
      <c r="A368" s="4"/>
      <c r="B368" s="5"/>
      <c r="C368" s="4"/>
    </row>
    <row r="369" spans="1:3" s="6" customFormat="1" ht="15.75" x14ac:dyDescent="0.25">
      <c r="A369" s="4"/>
      <c r="B369" s="5"/>
      <c r="C369" s="4"/>
    </row>
    <row r="370" spans="1:3" s="6" customFormat="1" ht="15.75" x14ac:dyDescent="0.25">
      <c r="A370" s="4"/>
      <c r="B370" s="5"/>
      <c r="C370" s="4"/>
    </row>
    <row r="371" spans="1:3" s="6" customFormat="1" ht="15.75" x14ac:dyDescent="0.25">
      <c r="A371" s="4"/>
      <c r="B371" s="5"/>
      <c r="C371" s="4"/>
    </row>
    <row r="372" spans="1:3" s="6" customFormat="1" ht="15.75" x14ac:dyDescent="0.25">
      <c r="A372" s="4"/>
      <c r="B372" s="5"/>
      <c r="C372" s="4"/>
    </row>
    <row r="373" spans="1:3" s="6" customFormat="1" ht="15.75" x14ac:dyDescent="0.25">
      <c r="A373" s="4"/>
      <c r="B373" s="5"/>
      <c r="C373" s="4"/>
    </row>
    <row r="374" spans="1:3" s="6" customFormat="1" ht="15.75" x14ac:dyDescent="0.25">
      <c r="A374" s="4"/>
      <c r="B374" s="5"/>
      <c r="C374" s="4"/>
    </row>
    <row r="375" spans="1:3" s="6" customFormat="1" ht="15.75" x14ac:dyDescent="0.25">
      <c r="A375" s="4"/>
      <c r="B375" s="5"/>
      <c r="C375" s="4"/>
    </row>
    <row r="376" spans="1:3" s="6" customFormat="1" ht="15.75" x14ac:dyDescent="0.25">
      <c r="A376" s="4"/>
      <c r="B376" s="5"/>
      <c r="C376" s="4"/>
    </row>
    <row r="377" spans="1:3" s="6" customFormat="1" ht="15.75" x14ac:dyDescent="0.25">
      <c r="A377" s="4"/>
      <c r="B377" s="5"/>
      <c r="C377" s="4"/>
    </row>
    <row r="378" spans="1:3" s="6" customFormat="1" ht="15.75" x14ac:dyDescent="0.25">
      <c r="A378" s="4"/>
      <c r="B378" s="5"/>
      <c r="C378" s="4"/>
    </row>
    <row r="379" spans="1:3" s="6" customFormat="1" ht="15.75" x14ac:dyDescent="0.25">
      <c r="A379" s="4"/>
      <c r="B379" s="5"/>
      <c r="C379" s="4"/>
    </row>
    <row r="380" spans="1:3" s="6" customFormat="1" ht="15.75" x14ac:dyDescent="0.25">
      <c r="A380" s="4"/>
      <c r="B380" s="5"/>
      <c r="C380" s="4"/>
    </row>
    <row r="381" spans="1:3" s="6" customFormat="1" ht="15.75" x14ac:dyDescent="0.25">
      <c r="A381" s="4"/>
      <c r="B381" s="5"/>
      <c r="C381" s="4"/>
    </row>
    <row r="382" spans="1:3" s="6" customFormat="1" ht="15.75" x14ac:dyDescent="0.25">
      <c r="A382" s="4"/>
      <c r="B382" s="5"/>
      <c r="C382" s="4"/>
    </row>
    <row r="383" spans="1:3" s="6" customFormat="1" ht="15.75" x14ac:dyDescent="0.25">
      <c r="A383" s="4"/>
      <c r="B383" s="5"/>
      <c r="C383" s="4"/>
    </row>
    <row r="384" spans="1:3" s="6" customFormat="1" ht="15.75" x14ac:dyDescent="0.25">
      <c r="A384" s="4"/>
      <c r="B384" s="5"/>
      <c r="C384" s="4"/>
    </row>
    <row r="385" spans="1:3" s="6" customFormat="1" ht="15.75" x14ac:dyDescent="0.25">
      <c r="A385" s="4"/>
      <c r="B385" s="5"/>
      <c r="C385" s="4"/>
    </row>
    <row r="386" spans="1:3" s="6" customFormat="1" ht="15.75" x14ac:dyDescent="0.25">
      <c r="A386" s="4"/>
      <c r="B386" s="5"/>
      <c r="C386" s="4"/>
    </row>
    <row r="387" spans="1:3" s="6" customFormat="1" ht="15.75" x14ac:dyDescent="0.25">
      <c r="A387" s="4"/>
      <c r="B387" s="5"/>
      <c r="C387" s="4"/>
    </row>
    <row r="388" spans="1:3" s="6" customFormat="1" ht="15.75" x14ac:dyDescent="0.25">
      <c r="A388" s="4"/>
      <c r="B388" s="5"/>
      <c r="C388" s="4"/>
    </row>
    <row r="389" spans="1:3" s="6" customFormat="1" ht="15.75" x14ac:dyDescent="0.25">
      <c r="A389" s="4"/>
      <c r="B389" s="5"/>
      <c r="C389" s="4"/>
    </row>
    <row r="390" spans="1:3" s="6" customFormat="1" ht="15.75" x14ac:dyDescent="0.25">
      <c r="A390" s="4"/>
      <c r="B390" s="5"/>
      <c r="C390" s="4"/>
    </row>
    <row r="391" spans="1:3" s="6" customFormat="1" ht="15.75" x14ac:dyDescent="0.25">
      <c r="A391" s="4"/>
      <c r="B391" s="5"/>
      <c r="C391" s="4"/>
    </row>
    <row r="392" spans="1:3" s="6" customFormat="1" ht="15.75" x14ac:dyDescent="0.25">
      <c r="A392" s="4"/>
      <c r="B392" s="5"/>
      <c r="C392" s="4"/>
    </row>
    <row r="393" spans="1:3" s="6" customFormat="1" ht="15.75" x14ac:dyDescent="0.25">
      <c r="A393" s="4"/>
      <c r="B393" s="5"/>
      <c r="C393" s="4"/>
    </row>
    <row r="394" spans="1:3" s="6" customFormat="1" ht="15.75" x14ac:dyDescent="0.25">
      <c r="A394" s="4"/>
      <c r="B394" s="5"/>
      <c r="C394" s="4"/>
    </row>
    <row r="395" spans="1:3" s="6" customFormat="1" ht="15.75" x14ac:dyDescent="0.25">
      <c r="A395" s="4"/>
      <c r="B395" s="5"/>
      <c r="C395" s="4"/>
    </row>
    <row r="396" spans="1:3" s="6" customFormat="1" ht="15.75" x14ac:dyDescent="0.25">
      <c r="A396" s="4"/>
      <c r="B396" s="5"/>
      <c r="C396" s="4"/>
    </row>
    <row r="397" spans="1:3" s="6" customFormat="1" ht="15.75" x14ac:dyDescent="0.25">
      <c r="A397" s="4"/>
      <c r="B397" s="5"/>
      <c r="C397" s="4"/>
    </row>
    <row r="398" spans="1:3" s="6" customFormat="1" ht="15.75" x14ac:dyDescent="0.25">
      <c r="A398" s="4"/>
      <c r="B398" s="5"/>
      <c r="C398" s="4"/>
    </row>
    <row r="399" spans="1:3" s="6" customFormat="1" ht="15.75" x14ac:dyDescent="0.25">
      <c r="A399" s="4"/>
      <c r="B399" s="5"/>
      <c r="C399" s="4"/>
    </row>
    <row r="400" spans="1:3" s="6" customFormat="1" ht="15.75" x14ac:dyDescent="0.25">
      <c r="A400" s="4"/>
      <c r="B400" s="5"/>
      <c r="C400" s="4"/>
    </row>
    <row r="401" spans="1:3" s="6" customFormat="1" ht="15.75" x14ac:dyDescent="0.25">
      <c r="A401" s="4"/>
      <c r="B401" s="5"/>
      <c r="C401" s="4"/>
    </row>
    <row r="402" spans="1:3" s="6" customFormat="1" ht="15.75" x14ac:dyDescent="0.25">
      <c r="A402" s="4"/>
      <c r="B402" s="5"/>
      <c r="C402" s="4"/>
    </row>
  </sheetData>
  <mergeCells count="16">
    <mergeCell ref="F98:I98"/>
    <mergeCell ref="I24:I32"/>
    <mergeCell ref="B10:I10"/>
    <mergeCell ref="I65:I69"/>
    <mergeCell ref="F91:I91"/>
    <mergeCell ref="A2:I2"/>
    <mergeCell ref="A3:I3"/>
    <mergeCell ref="A4:I4"/>
    <mergeCell ref="A7:A8"/>
    <mergeCell ref="B7:B8"/>
    <mergeCell ref="D7:D8"/>
    <mergeCell ref="E7:E8"/>
    <mergeCell ref="F7:F8"/>
    <mergeCell ref="G7:H7"/>
    <mergeCell ref="A5:I5"/>
    <mergeCell ref="C7:C8"/>
  </mergeCells>
  <printOptions horizontalCentered="1"/>
  <pageMargins left="0.14000000000000001" right="0.05" top="0.5" bottom="0.31" header="0.511811023622047" footer="0.26"/>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
  <sheetViews>
    <sheetView topLeftCell="A10" workbookViewId="0">
      <selection activeCell="A6" sqref="A6:R6"/>
    </sheetView>
  </sheetViews>
  <sheetFormatPr defaultRowHeight="16.5" x14ac:dyDescent="0.25"/>
  <cols>
    <col min="1" max="16384" width="8.88671875" style="91"/>
  </cols>
  <sheetData>
    <row r="1" spans="1:18" x14ac:dyDescent="0.25">
      <c r="A1" s="92" t="s">
        <v>157</v>
      </c>
    </row>
    <row r="2" spans="1:18" x14ac:dyDescent="0.25">
      <c r="A2" s="92"/>
    </row>
    <row r="3" spans="1:18" x14ac:dyDescent="0.25">
      <c r="A3" s="124" t="s">
        <v>154</v>
      </c>
      <c r="B3" s="124"/>
      <c r="C3" s="124"/>
      <c r="D3" s="124"/>
      <c r="E3" s="124"/>
      <c r="F3" s="124"/>
      <c r="G3" s="124"/>
      <c r="H3" s="124"/>
      <c r="I3" s="124"/>
      <c r="J3" s="124"/>
      <c r="K3" s="124"/>
      <c r="L3" s="124"/>
      <c r="M3" s="124"/>
      <c r="N3" s="124"/>
      <c r="O3" s="124"/>
      <c r="P3" s="124"/>
      <c r="Q3" s="124"/>
      <c r="R3" s="124"/>
    </row>
    <row r="4" spans="1:18" x14ac:dyDescent="0.25">
      <c r="A4" s="125" t="s">
        <v>155</v>
      </c>
      <c r="B4" s="125"/>
      <c r="C4" s="125"/>
      <c r="D4" s="125"/>
      <c r="E4" s="125"/>
      <c r="F4" s="125"/>
      <c r="G4" s="125"/>
      <c r="H4" s="125"/>
      <c r="I4" s="125"/>
      <c r="J4" s="125"/>
      <c r="K4" s="125"/>
      <c r="L4" s="125"/>
      <c r="M4" s="125"/>
      <c r="N4" s="125"/>
      <c r="O4" s="125"/>
      <c r="P4" s="125"/>
      <c r="Q4" s="125"/>
      <c r="R4" s="125"/>
    </row>
    <row r="6" spans="1:18" x14ac:dyDescent="0.25">
      <c r="A6" s="124" t="s">
        <v>156</v>
      </c>
      <c r="B6" s="124"/>
      <c r="C6" s="124"/>
      <c r="D6" s="124"/>
      <c r="E6" s="124"/>
      <c r="F6" s="124"/>
      <c r="G6" s="124"/>
      <c r="H6" s="124"/>
      <c r="I6" s="124"/>
      <c r="J6" s="124"/>
      <c r="K6" s="124"/>
      <c r="L6" s="124"/>
      <c r="M6" s="124"/>
      <c r="N6" s="124"/>
      <c r="O6" s="124"/>
      <c r="P6" s="124"/>
      <c r="Q6" s="124"/>
      <c r="R6" s="124"/>
    </row>
    <row r="7" spans="1:18" x14ac:dyDescent="0.25">
      <c r="A7" s="126" t="s">
        <v>158</v>
      </c>
      <c r="B7" s="126"/>
      <c r="C7" s="126"/>
      <c r="D7" s="126"/>
      <c r="E7" s="126"/>
      <c r="F7" s="126"/>
      <c r="G7" s="126"/>
      <c r="H7" s="126"/>
      <c r="I7" s="126"/>
      <c r="J7" s="126"/>
      <c r="K7" s="126"/>
      <c r="L7" s="126"/>
      <c r="M7" s="126"/>
      <c r="N7" s="126"/>
      <c r="O7" s="126"/>
      <c r="P7" s="126"/>
      <c r="Q7" s="126"/>
      <c r="R7" s="126"/>
    </row>
    <row r="8" spans="1:18" x14ac:dyDescent="0.25">
      <c r="A8" s="93"/>
    </row>
    <row r="9" spans="1:18" ht="49.5" customHeight="1" x14ac:dyDescent="0.25">
      <c r="A9" s="128" t="s">
        <v>126</v>
      </c>
      <c r="B9" s="128" t="s">
        <v>127</v>
      </c>
      <c r="C9" s="128"/>
      <c r="D9" s="128"/>
      <c r="E9" s="128" t="s">
        <v>128</v>
      </c>
      <c r="F9" s="128" t="s">
        <v>129</v>
      </c>
      <c r="G9" s="128"/>
      <c r="H9" s="128"/>
      <c r="I9" s="128"/>
      <c r="J9" s="128"/>
      <c r="K9" s="128"/>
      <c r="L9" s="128"/>
      <c r="M9" s="128"/>
      <c r="N9" s="128"/>
      <c r="O9" s="128" t="s">
        <v>130</v>
      </c>
      <c r="P9" s="128"/>
      <c r="Q9" s="128"/>
      <c r="R9" s="128" t="s">
        <v>8</v>
      </c>
    </row>
    <row r="10" spans="1:18" ht="21.75" customHeight="1" x14ac:dyDescent="0.25">
      <c r="A10" s="128"/>
      <c r="B10" s="128" t="s">
        <v>131</v>
      </c>
      <c r="C10" s="128" t="s">
        <v>132</v>
      </c>
      <c r="D10" s="128"/>
      <c r="E10" s="128"/>
      <c r="F10" s="128" t="s">
        <v>133</v>
      </c>
      <c r="G10" s="128"/>
      <c r="H10" s="128" t="s">
        <v>134</v>
      </c>
      <c r="I10" s="128"/>
      <c r="J10" s="128" t="s">
        <v>135</v>
      </c>
      <c r="K10" s="128"/>
      <c r="L10" s="128" t="s">
        <v>136</v>
      </c>
      <c r="M10" s="128"/>
      <c r="N10" s="128"/>
      <c r="O10" s="128"/>
      <c r="P10" s="128"/>
      <c r="Q10" s="128"/>
      <c r="R10" s="128"/>
    </row>
    <row r="11" spans="1:18" ht="82.5" x14ac:dyDescent="0.25">
      <c r="A11" s="128"/>
      <c r="B11" s="128"/>
      <c r="C11" s="94" t="s">
        <v>137</v>
      </c>
      <c r="D11" s="94" t="s">
        <v>138</v>
      </c>
      <c r="E11" s="128"/>
      <c r="F11" s="94" t="s">
        <v>139</v>
      </c>
      <c r="G11" s="94" t="s">
        <v>140</v>
      </c>
      <c r="H11" s="94" t="s">
        <v>141</v>
      </c>
      <c r="I11" s="94" t="s">
        <v>142</v>
      </c>
      <c r="J11" s="94" t="s">
        <v>141</v>
      </c>
      <c r="K11" s="94" t="s">
        <v>142</v>
      </c>
      <c r="L11" s="94" t="s">
        <v>143</v>
      </c>
      <c r="M11" s="94" t="s">
        <v>144</v>
      </c>
      <c r="N11" s="94" t="s">
        <v>145</v>
      </c>
      <c r="O11" s="94" t="s">
        <v>146</v>
      </c>
      <c r="P11" s="94" t="s">
        <v>147</v>
      </c>
      <c r="Q11" s="94" t="s">
        <v>148</v>
      </c>
      <c r="R11" s="128"/>
    </row>
    <row r="12" spans="1:18" x14ac:dyDescent="0.25">
      <c r="A12" s="94" t="s">
        <v>149</v>
      </c>
      <c r="B12" s="94" t="s">
        <v>150</v>
      </c>
      <c r="C12" s="94">
        <v>2</v>
      </c>
      <c r="D12" s="94">
        <v>3</v>
      </c>
      <c r="E12" s="94">
        <v>4</v>
      </c>
      <c r="F12" s="94">
        <v>5</v>
      </c>
      <c r="G12" s="94">
        <v>6</v>
      </c>
      <c r="H12" s="94">
        <v>7</v>
      </c>
      <c r="I12" s="94">
        <v>8</v>
      </c>
      <c r="J12" s="94">
        <v>9</v>
      </c>
      <c r="K12" s="94">
        <v>10</v>
      </c>
      <c r="L12" s="94">
        <v>11</v>
      </c>
      <c r="M12" s="94">
        <v>12</v>
      </c>
      <c r="N12" s="94">
        <v>13</v>
      </c>
      <c r="O12" s="94">
        <v>14</v>
      </c>
      <c r="P12" s="94">
        <v>15</v>
      </c>
      <c r="Q12" s="94">
        <v>16</v>
      </c>
      <c r="R12" s="94">
        <v>17</v>
      </c>
    </row>
    <row r="13" spans="1:18" x14ac:dyDescent="0.25">
      <c r="A13" s="94"/>
      <c r="B13" s="94"/>
      <c r="C13" s="94"/>
      <c r="D13" s="94"/>
      <c r="E13" s="94"/>
      <c r="F13" s="94"/>
      <c r="G13" s="94"/>
      <c r="H13" s="94"/>
      <c r="I13" s="94"/>
      <c r="J13" s="94"/>
      <c r="K13" s="94"/>
      <c r="L13" s="94"/>
      <c r="M13" s="94"/>
      <c r="N13" s="94"/>
      <c r="O13" s="94"/>
      <c r="P13" s="94"/>
      <c r="Q13" s="94"/>
      <c r="R13" s="94"/>
    </row>
    <row r="14" spans="1:18" x14ac:dyDescent="0.25">
      <c r="A14" s="94"/>
      <c r="B14" s="94"/>
      <c r="C14" s="94"/>
      <c r="D14" s="94"/>
      <c r="E14" s="94"/>
      <c r="F14" s="94"/>
      <c r="G14" s="94"/>
      <c r="H14" s="94"/>
      <c r="I14" s="94"/>
      <c r="J14" s="94"/>
      <c r="K14" s="94"/>
      <c r="L14" s="94"/>
      <c r="M14" s="94"/>
      <c r="N14" s="94"/>
      <c r="O14" s="94"/>
      <c r="P14" s="94"/>
      <c r="Q14" s="94"/>
      <c r="R14" s="94"/>
    </row>
    <row r="15" spans="1:18" x14ac:dyDescent="0.25">
      <c r="A15" s="95" t="s">
        <v>151</v>
      </c>
      <c r="B15" s="94"/>
      <c r="C15" s="94"/>
      <c r="D15" s="94"/>
      <c r="E15" s="94"/>
      <c r="F15" s="94"/>
      <c r="G15" s="94"/>
      <c r="H15" s="94"/>
      <c r="I15" s="94"/>
      <c r="J15" s="94"/>
      <c r="K15" s="94"/>
      <c r="L15" s="94"/>
      <c r="M15" s="94"/>
      <c r="N15" s="94"/>
      <c r="O15" s="94"/>
      <c r="P15" s="94"/>
      <c r="Q15" s="94"/>
      <c r="R15" s="94"/>
    </row>
    <row r="16" spans="1:18" x14ac:dyDescent="0.25">
      <c r="A16" s="96"/>
    </row>
    <row r="17" spans="1:18" ht="27.75" customHeight="1" x14ac:dyDescent="0.25">
      <c r="A17" s="130" t="s">
        <v>159</v>
      </c>
      <c r="B17" s="130"/>
      <c r="C17" s="130"/>
      <c r="D17" s="130"/>
      <c r="E17" s="130"/>
      <c r="F17" s="130"/>
      <c r="G17" s="130"/>
      <c r="H17" s="130"/>
      <c r="I17" s="130"/>
      <c r="J17" s="130"/>
      <c r="K17" s="130"/>
      <c r="L17" s="130"/>
      <c r="M17" s="130"/>
      <c r="N17" s="130"/>
      <c r="O17" s="130"/>
      <c r="P17" s="130"/>
      <c r="Q17" s="130"/>
      <c r="R17" s="130"/>
    </row>
    <row r="18" spans="1:18" ht="24" customHeight="1" x14ac:dyDescent="0.25">
      <c r="A18" s="97"/>
      <c r="M18" s="127" t="s">
        <v>160</v>
      </c>
      <c r="N18" s="127"/>
      <c r="O18" s="127"/>
      <c r="P18" s="127"/>
    </row>
    <row r="19" spans="1:18" ht="24" customHeight="1" x14ac:dyDescent="0.25">
      <c r="A19" s="97"/>
      <c r="M19" s="131" t="s">
        <v>152</v>
      </c>
      <c r="N19" s="131"/>
      <c r="O19" s="131"/>
      <c r="P19" s="131"/>
    </row>
    <row r="20" spans="1:18" ht="24" customHeight="1" x14ac:dyDescent="0.25">
      <c r="M20" s="129" t="s">
        <v>153</v>
      </c>
      <c r="N20" s="129"/>
      <c r="O20" s="129"/>
      <c r="P20" s="129"/>
    </row>
  </sheetData>
  <mergeCells count="20">
    <mergeCell ref="M20:P20"/>
    <mergeCell ref="A17:R17"/>
    <mergeCell ref="J10:K10"/>
    <mergeCell ref="L10:N10"/>
    <mergeCell ref="M19:P19"/>
    <mergeCell ref="A3:R3"/>
    <mergeCell ref="A4:R4"/>
    <mergeCell ref="A6:R6"/>
    <mergeCell ref="A7:R7"/>
    <mergeCell ref="M18:P18"/>
    <mergeCell ref="A9:A11"/>
    <mergeCell ref="B9:D9"/>
    <mergeCell ref="E9:E11"/>
    <mergeCell ref="F9:N9"/>
    <mergeCell ref="O9:Q10"/>
    <mergeCell ref="R9:R11"/>
    <mergeCell ref="B10:B11"/>
    <mergeCell ref="C10:D10"/>
    <mergeCell ref="F10:G10"/>
    <mergeCell ref="H10:I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8F7D-AC7C-4DBA-98FD-08C2759CF0D5}">
  <dimension ref="A2:G82"/>
  <sheetViews>
    <sheetView topLeftCell="A28" workbookViewId="0">
      <selection activeCell="G33" sqref="G33"/>
    </sheetView>
  </sheetViews>
  <sheetFormatPr defaultRowHeight="16.5" x14ac:dyDescent="0.25"/>
  <cols>
    <col min="1" max="1" width="50.88671875" customWidth="1"/>
    <col min="2" max="2" width="13.88671875" customWidth="1"/>
    <col min="4" max="4" width="15.33203125" customWidth="1"/>
    <col min="7" max="7" width="13.21875" customWidth="1"/>
  </cols>
  <sheetData>
    <row r="2" spans="1:7" x14ac:dyDescent="0.25">
      <c r="A2" t="s">
        <v>168</v>
      </c>
      <c r="B2" t="s">
        <v>169</v>
      </c>
      <c r="C2" t="s">
        <v>170</v>
      </c>
      <c r="D2" t="s">
        <v>171</v>
      </c>
      <c r="E2" t="s">
        <v>172</v>
      </c>
    </row>
    <row r="3" spans="1:7" x14ac:dyDescent="0.25">
      <c r="A3" t="s">
        <v>173</v>
      </c>
      <c r="B3" s="132">
        <v>0</v>
      </c>
      <c r="C3" s="132">
        <v>0</v>
      </c>
      <c r="D3" s="132">
        <v>360000</v>
      </c>
      <c r="E3">
        <v>-360000</v>
      </c>
    </row>
    <row r="4" spans="1:7" x14ac:dyDescent="0.25">
      <c r="A4" t="s">
        <v>174</v>
      </c>
      <c r="B4" s="132">
        <v>0</v>
      </c>
      <c r="C4" s="132">
        <v>0</v>
      </c>
      <c r="D4" s="132">
        <v>600000</v>
      </c>
      <c r="E4">
        <v>-600000</v>
      </c>
    </row>
    <row r="5" spans="1:7" x14ac:dyDescent="0.25">
      <c r="A5" t="s">
        <v>175</v>
      </c>
      <c r="B5" s="132">
        <v>0</v>
      </c>
      <c r="C5" s="132">
        <v>0</v>
      </c>
      <c r="D5" s="132">
        <v>0</v>
      </c>
      <c r="E5">
        <v>0</v>
      </c>
    </row>
    <row r="6" spans="1:7" x14ac:dyDescent="0.25">
      <c r="A6" t="s">
        <v>176</v>
      </c>
      <c r="B6" s="132">
        <v>9817909455</v>
      </c>
      <c r="C6" s="132">
        <v>0</v>
      </c>
      <c r="D6" s="132">
        <v>0</v>
      </c>
      <c r="E6">
        <v>9817909455</v>
      </c>
    </row>
    <row r="7" spans="1:7" x14ac:dyDescent="0.25">
      <c r="A7" t="s">
        <v>177</v>
      </c>
      <c r="B7" s="132">
        <v>0</v>
      </c>
      <c r="C7" s="132">
        <v>0</v>
      </c>
      <c r="D7" s="132">
        <v>9778000</v>
      </c>
      <c r="E7">
        <v>-9778000</v>
      </c>
    </row>
    <row r="8" spans="1:7" x14ac:dyDescent="0.25">
      <c r="A8" t="s">
        <v>178</v>
      </c>
      <c r="B8" s="132">
        <v>0</v>
      </c>
      <c r="C8" s="132">
        <v>0</v>
      </c>
      <c r="D8" s="132">
        <v>4000000</v>
      </c>
      <c r="E8">
        <v>-4000000</v>
      </c>
    </row>
    <row r="9" spans="1:7" x14ac:dyDescent="0.25">
      <c r="A9" t="s">
        <v>179</v>
      </c>
      <c r="B9" s="132">
        <v>0</v>
      </c>
      <c r="C9" s="132">
        <v>0</v>
      </c>
      <c r="D9" s="132">
        <v>3300146690</v>
      </c>
      <c r="E9">
        <v>-3300146690</v>
      </c>
    </row>
    <row r="10" spans="1:7" x14ac:dyDescent="0.25">
      <c r="A10" t="s">
        <v>180</v>
      </c>
      <c r="B10" s="132">
        <v>0</v>
      </c>
      <c r="C10" s="132">
        <v>0</v>
      </c>
      <c r="D10" s="132">
        <v>300221802</v>
      </c>
      <c r="E10">
        <v>-300221802</v>
      </c>
    </row>
    <row r="11" spans="1:7" x14ac:dyDescent="0.25">
      <c r="A11" t="s">
        <v>181</v>
      </c>
      <c r="B11" s="132">
        <v>0</v>
      </c>
      <c r="C11" s="132">
        <v>0</v>
      </c>
      <c r="D11" s="132">
        <v>283327765</v>
      </c>
      <c r="E11">
        <v>-283327765</v>
      </c>
    </row>
    <row r="12" spans="1:7" x14ac:dyDescent="0.25">
      <c r="A12" t="s">
        <v>182</v>
      </c>
      <c r="B12" s="132">
        <v>0</v>
      </c>
      <c r="C12" s="132">
        <v>0</v>
      </c>
      <c r="D12" s="132">
        <v>178022881</v>
      </c>
      <c r="E12">
        <v>-178022881</v>
      </c>
    </row>
    <row r="13" spans="1:7" x14ac:dyDescent="0.25">
      <c r="A13" t="s">
        <v>183</v>
      </c>
      <c r="B13" s="132">
        <v>0</v>
      </c>
      <c r="C13" s="132">
        <v>0</v>
      </c>
      <c r="D13" s="132">
        <v>108123684</v>
      </c>
      <c r="E13">
        <v>-108123684</v>
      </c>
    </row>
    <row r="14" spans="1:7" x14ac:dyDescent="0.25">
      <c r="A14" t="s">
        <v>184</v>
      </c>
      <c r="B14" s="132">
        <v>0</v>
      </c>
      <c r="C14" s="132">
        <v>0</v>
      </c>
      <c r="D14" s="132">
        <v>17332059</v>
      </c>
      <c r="E14">
        <v>-17332059</v>
      </c>
    </row>
    <row r="15" spans="1:7" x14ac:dyDescent="0.25">
      <c r="A15" t="s">
        <v>185</v>
      </c>
      <c r="B15" s="132">
        <v>0</v>
      </c>
      <c r="C15" s="132">
        <v>0</v>
      </c>
      <c r="D15" s="132">
        <v>871997581</v>
      </c>
      <c r="E15">
        <v>-871997581</v>
      </c>
    </row>
    <row r="16" spans="1:7" x14ac:dyDescent="0.25">
      <c r="A16" t="s">
        <v>186</v>
      </c>
      <c r="B16" s="132">
        <v>0</v>
      </c>
      <c r="C16" s="132">
        <v>0</v>
      </c>
      <c r="D16" s="132">
        <v>29795834</v>
      </c>
      <c r="E16">
        <v>-29795834</v>
      </c>
      <c r="G16" s="133">
        <f>D16+D45+D46+D39</f>
        <v>169612974</v>
      </c>
    </row>
    <row r="17" spans="1:7" x14ac:dyDescent="0.25">
      <c r="A17" t="s">
        <v>187</v>
      </c>
      <c r="B17" s="132">
        <v>0</v>
      </c>
      <c r="C17" s="132">
        <v>0</v>
      </c>
      <c r="D17" s="132">
        <v>5157903</v>
      </c>
      <c r="E17">
        <v>-5157903</v>
      </c>
      <c r="G17" s="133">
        <f>D17+D19+D18</f>
        <v>74829361</v>
      </c>
    </row>
    <row r="18" spans="1:7" x14ac:dyDescent="0.25">
      <c r="A18" t="s">
        <v>188</v>
      </c>
      <c r="B18" s="132">
        <v>0</v>
      </c>
      <c r="C18" s="132">
        <v>0</v>
      </c>
      <c r="D18" s="132">
        <v>47806902</v>
      </c>
      <c r="E18">
        <v>-47806902</v>
      </c>
    </row>
    <row r="19" spans="1:7" x14ac:dyDescent="0.25">
      <c r="A19" t="s">
        <v>189</v>
      </c>
      <c r="B19" s="132">
        <v>0</v>
      </c>
      <c r="C19" s="132">
        <v>0</v>
      </c>
      <c r="D19" s="132">
        <v>21864556</v>
      </c>
      <c r="E19">
        <v>-21864556</v>
      </c>
    </row>
    <row r="20" spans="1:7" x14ac:dyDescent="0.25">
      <c r="A20" t="s">
        <v>190</v>
      </c>
      <c r="B20" s="132">
        <v>0</v>
      </c>
      <c r="C20" s="132">
        <v>0</v>
      </c>
      <c r="D20" s="132">
        <v>50774600</v>
      </c>
      <c r="E20">
        <v>-50774600</v>
      </c>
    </row>
    <row r="21" spans="1:7" x14ac:dyDescent="0.25">
      <c r="A21" t="s">
        <v>191</v>
      </c>
      <c r="B21" s="132">
        <v>0</v>
      </c>
      <c r="C21" s="132">
        <v>0</v>
      </c>
      <c r="D21" s="132">
        <v>3868810</v>
      </c>
      <c r="E21">
        <v>-3868810</v>
      </c>
    </row>
    <row r="22" spans="1:7" x14ac:dyDescent="0.25">
      <c r="A22" t="s">
        <v>192</v>
      </c>
      <c r="B22" s="132">
        <v>0</v>
      </c>
      <c r="C22" s="132">
        <v>0</v>
      </c>
      <c r="D22" s="132">
        <v>13500000</v>
      </c>
      <c r="E22">
        <v>-13500000</v>
      </c>
    </row>
    <row r="23" spans="1:7" x14ac:dyDescent="0.25">
      <c r="A23" t="s">
        <v>193</v>
      </c>
      <c r="B23" s="132">
        <v>0</v>
      </c>
      <c r="C23" s="132">
        <v>0</v>
      </c>
      <c r="D23" s="132">
        <v>142779202</v>
      </c>
      <c r="E23">
        <v>-142779202</v>
      </c>
    </row>
    <row r="24" spans="1:7" x14ac:dyDescent="0.25">
      <c r="A24" t="s">
        <v>194</v>
      </c>
      <c r="B24" s="132">
        <v>0</v>
      </c>
      <c r="C24" s="132">
        <v>0</v>
      </c>
      <c r="D24" s="132">
        <v>80968554</v>
      </c>
      <c r="E24">
        <v>-80968554</v>
      </c>
    </row>
    <row r="25" spans="1:7" x14ac:dyDescent="0.25">
      <c r="A25" t="s">
        <v>195</v>
      </c>
      <c r="B25" s="132">
        <v>0</v>
      </c>
      <c r="C25" s="132">
        <v>0</v>
      </c>
      <c r="D25" s="132">
        <v>708474839</v>
      </c>
      <c r="E25">
        <v>-708474839</v>
      </c>
    </row>
    <row r="26" spans="1:7" x14ac:dyDescent="0.25">
      <c r="A26" t="s">
        <v>196</v>
      </c>
      <c r="B26" s="132">
        <v>0</v>
      </c>
      <c r="C26" s="132">
        <v>0</v>
      </c>
      <c r="D26" s="132">
        <v>121452827</v>
      </c>
      <c r="E26">
        <v>-121452827</v>
      </c>
    </row>
    <row r="27" spans="1:7" x14ac:dyDescent="0.25">
      <c r="A27" t="s">
        <v>197</v>
      </c>
      <c r="B27" s="132">
        <v>0</v>
      </c>
      <c r="C27" s="132">
        <v>0</v>
      </c>
      <c r="D27" s="132">
        <v>5590663</v>
      </c>
      <c r="E27">
        <v>-5590663</v>
      </c>
    </row>
    <row r="28" spans="1:7" x14ac:dyDescent="0.25">
      <c r="A28" t="s">
        <v>198</v>
      </c>
      <c r="B28" s="132">
        <v>0</v>
      </c>
      <c r="C28" s="132">
        <v>0</v>
      </c>
      <c r="D28" s="132">
        <v>8100000</v>
      </c>
      <c r="E28">
        <v>-8100000</v>
      </c>
    </row>
    <row r="29" spans="1:7" x14ac:dyDescent="0.25">
      <c r="A29" t="s">
        <v>199</v>
      </c>
      <c r="B29" s="132">
        <v>0</v>
      </c>
      <c r="C29" s="132">
        <v>0</v>
      </c>
      <c r="D29" s="132">
        <v>26205800</v>
      </c>
      <c r="E29">
        <v>-26205800</v>
      </c>
    </row>
    <row r="30" spans="1:7" x14ac:dyDescent="0.25">
      <c r="A30" t="s">
        <v>200</v>
      </c>
      <c r="B30" s="132">
        <v>0</v>
      </c>
      <c r="C30" s="132">
        <v>0</v>
      </c>
      <c r="D30" s="132">
        <v>11495000</v>
      </c>
      <c r="E30">
        <v>-11495000</v>
      </c>
    </row>
    <row r="31" spans="1:7" x14ac:dyDescent="0.25">
      <c r="A31" t="s">
        <v>201</v>
      </c>
      <c r="B31" s="132">
        <v>0</v>
      </c>
      <c r="C31" s="132">
        <v>0</v>
      </c>
      <c r="D31" s="132">
        <v>0</v>
      </c>
      <c r="E31">
        <v>0</v>
      </c>
      <c r="G31" s="133">
        <f>D47+D40+D41+D77+D8</f>
        <v>25491732</v>
      </c>
    </row>
    <row r="32" spans="1:7" x14ac:dyDescent="0.25">
      <c r="A32" t="s">
        <v>202</v>
      </c>
      <c r="B32" s="132">
        <v>0</v>
      </c>
      <c r="C32" s="132">
        <v>0</v>
      </c>
      <c r="D32" s="132">
        <v>0</v>
      </c>
      <c r="E32">
        <v>0</v>
      </c>
    </row>
    <row r="33" spans="1:7" x14ac:dyDescent="0.25">
      <c r="A33" t="s">
        <v>203</v>
      </c>
      <c r="B33" s="132">
        <v>0</v>
      </c>
      <c r="C33" s="132">
        <v>0</v>
      </c>
      <c r="D33" s="132">
        <v>22351200</v>
      </c>
      <c r="E33">
        <v>-22351200</v>
      </c>
      <c r="G33" s="133">
        <f>D33+D30+D54</f>
        <v>34591200</v>
      </c>
    </row>
    <row r="34" spans="1:7" x14ac:dyDescent="0.25">
      <c r="A34" t="s">
        <v>204</v>
      </c>
      <c r="B34" s="132">
        <v>0</v>
      </c>
      <c r="C34" s="132">
        <v>0</v>
      </c>
      <c r="D34" s="132">
        <v>5149000</v>
      </c>
      <c r="E34">
        <v>-5149000</v>
      </c>
    </row>
    <row r="35" spans="1:7" x14ac:dyDescent="0.25">
      <c r="A35" t="s">
        <v>205</v>
      </c>
      <c r="B35" s="132">
        <v>0</v>
      </c>
      <c r="C35" s="132">
        <v>0</v>
      </c>
      <c r="D35" s="132">
        <v>19623000</v>
      </c>
      <c r="E35">
        <v>-19623000</v>
      </c>
    </row>
    <row r="36" spans="1:7" x14ac:dyDescent="0.25">
      <c r="A36" t="s">
        <v>206</v>
      </c>
      <c r="B36" s="132">
        <v>0</v>
      </c>
      <c r="C36" s="132">
        <v>0</v>
      </c>
      <c r="D36" s="132">
        <v>0</v>
      </c>
      <c r="E36">
        <v>0</v>
      </c>
    </row>
    <row r="37" spans="1:7" x14ac:dyDescent="0.25">
      <c r="A37" t="s">
        <v>207</v>
      </c>
      <c r="B37" s="132">
        <v>0</v>
      </c>
      <c r="C37" s="132">
        <v>0</v>
      </c>
      <c r="D37" s="132">
        <v>0</v>
      </c>
      <c r="E37">
        <v>0</v>
      </c>
    </row>
    <row r="38" spans="1:7" x14ac:dyDescent="0.25">
      <c r="A38" t="s">
        <v>208</v>
      </c>
      <c r="B38" s="132">
        <v>0</v>
      </c>
      <c r="C38" s="132">
        <v>0</v>
      </c>
      <c r="D38" s="132">
        <v>40568570</v>
      </c>
      <c r="E38">
        <v>-40568570</v>
      </c>
    </row>
    <row r="39" spans="1:7" x14ac:dyDescent="0.25">
      <c r="A39" t="s">
        <v>209</v>
      </c>
      <c r="B39" s="132">
        <v>0</v>
      </c>
      <c r="C39" s="132">
        <v>0</v>
      </c>
      <c r="D39" s="132">
        <v>94442200</v>
      </c>
      <c r="E39">
        <v>-94442200</v>
      </c>
    </row>
    <row r="40" spans="1:7" x14ac:dyDescent="0.25">
      <c r="A40" t="s">
        <v>210</v>
      </c>
      <c r="B40" s="132">
        <v>0</v>
      </c>
      <c r="C40" s="132">
        <v>0</v>
      </c>
      <c r="D40" s="132">
        <v>13340000</v>
      </c>
      <c r="E40">
        <v>-13340000</v>
      </c>
    </row>
    <row r="41" spans="1:7" x14ac:dyDescent="0.25">
      <c r="A41" t="s">
        <v>211</v>
      </c>
      <c r="B41" s="132">
        <v>0</v>
      </c>
      <c r="C41" s="132">
        <v>0</v>
      </c>
      <c r="D41" s="132">
        <v>2700000</v>
      </c>
      <c r="E41">
        <v>-2700000</v>
      </c>
    </row>
    <row r="42" spans="1:7" x14ac:dyDescent="0.25">
      <c r="A42" t="s">
        <v>212</v>
      </c>
      <c r="B42" s="132">
        <v>0</v>
      </c>
      <c r="C42" s="132">
        <v>0</v>
      </c>
      <c r="D42" s="132">
        <v>39445800</v>
      </c>
      <c r="E42">
        <v>-39445800</v>
      </c>
    </row>
    <row r="43" spans="1:7" x14ac:dyDescent="0.25">
      <c r="A43" t="s">
        <v>213</v>
      </c>
      <c r="B43" s="132">
        <v>0</v>
      </c>
      <c r="C43" s="132">
        <v>0</v>
      </c>
      <c r="D43" s="132">
        <v>33750000</v>
      </c>
      <c r="E43">
        <v>-33750000</v>
      </c>
    </row>
    <row r="44" spans="1:7" x14ac:dyDescent="0.25">
      <c r="A44" t="s">
        <v>214</v>
      </c>
      <c r="B44" s="132">
        <v>0</v>
      </c>
      <c r="C44" s="132">
        <v>0</v>
      </c>
      <c r="D44" s="132">
        <v>2208000</v>
      </c>
      <c r="E44">
        <v>-2208000</v>
      </c>
    </row>
    <row r="45" spans="1:7" x14ac:dyDescent="0.25">
      <c r="A45" t="s">
        <v>215</v>
      </c>
      <c r="B45" s="132">
        <v>0</v>
      </c>
      <c r="C45" s="132">
        <v>0</v>
      </c>
      <c r="D45" s="132">
        <v>25374940</v>
      </c>
      <c r="E45">
        <v>-25374940</v>
      </c>
    </row>
    <row r="46" spans="1:7" x14ac:dyDescent="0.25">
      <c r="A46" t="s">
        <v>216</v>
      </c>
      <c r="B46" s="132">
        <v>0</v>
      </c>
      <c r="C46" s="132">
        <v>0</v>
      </c>
      <c r="D46" s="132">
        <v>20000000</v>
      </c>
      <c r="E46">
        <v>-20000000</v>
      </c>
    </row>
    <row r="47" spans="1:7" x14ac:dyDescent="0.25">
      <c r="A47" t="s">
        <v>217</v>
      </c>
      <c r="B47" s="132">
        <v>0</v>
      </c>
      <c r="C47" s="132">
        <v>0</v>
      </c>
      <c r="D47" s="132">
        <v>5142000</v>
      </c>
      <c r="E47">
        <v>-5142000</v>
      </c>
    </row>
    <row r="48" spans="1:7" x14ac:dyDescent="0.25">
      <c r="A48" t="s">
        <v>218</v>
      </c>
      <c r="B48" s="132">
        <v>0</v>
      </c>
      <c r="C48" s="132">
        <v>0</v>
      </c>
      <c r="D48" s="132">
        <v>0</v>
      </c>
      <c r="E48">
        <v>0</v>
      </c>
    </row>
    <row r="49" spans="1:5" x14ac:dyDescent="0.25">
      <c r="A49" t="s">
        <v>219</v>
      </c>
      <c r="B49" s="132">
        <v>0</v>
      </c>
      <c r="C49" s="132">
        <v>0</v>
      </c>
      <c r="D49" s="132">
        <v>17775000</v>
      </c>
      <c r="E49">
        <v>-17775000</v>
      </c>
    </row>
    <row r="50" spans="1:5" x14ac:dyDescent="0.25">
      <c r="A50" t="s">
        <v>220</v>
      </c>
      <c r="B50" s="132">
        <v>0</v>
      </c>
      <c r="C50" s="132">
        <v>0</v>
      </c>
      <c r="D50" s="132">
        <v>0</v>
      </c>
      <c r="E50">
        <v>0</v>
      </c>
    </row>
    <row r="51" spans="1:5" x14ac:dyDescent="0.25">
      <c r="A51" t="s">
        <v>221</v>
      </c>
      <c r="B51" s="132">
        <v>0</v>
      </c>
      <c r="C51" s="132">
        <v>0</v>
      </c>
      <c r="D51" s="132">
        <v>303000000</v>
      </c>
      <c r="E51">
        <v>-303000000</v>
      </c>
    </row>
    <row r="52" spans="1:5" x14ac:dyDescent="0.25">
      <c r="A52" t="s">
        <v>222</v>
      </c>
      <c r="B52" s="132">
        <v>0</v>
      </c>
      <c r="C52" s="132">
        <v>0</v>
      </c>
      <c r="D52" s="132">
        <v>0</v>
      </c>
      <c r="E52">
        <v>0</v>
      </c>
    </row>
    <row r="53" spans="1:5" x14ac:dyDescent="0.25">
      <c r="A53" t="s">
        <v>223</v>
      </c>
      <c r="B53" s="132">
        <v>0</v>
      </c>
      <c r="C53" s="132">
        <v>0</v>
      </c>
      <c r="D53" s="132">
        <v>0</v>
      </c>
      <c r="E53">
        <v>0</v>
      </c>
    </row>
    <row r="54" spans="1:5" x14ac:dyDescent="0.25">
      <c r="A54" t="s">
        <v>224</v>
      </c>
      <c r="B54" s="132">
        <v>0</v>
      </c>
      <c r="C54" s="132">
        <v>0</v>
      </c>
      <c r="D54" s="132">
        <v>745000</v>
      </c>
      <c r="E54">
        <v>-745000</v>
      </c>
    </row>
    <row r="55" spans="1:5" x14ac:dyDescent="0.25">
      <c r="A55" t="s">
        <v>225</v>
      </c>
      <c r="B55" s="132">
        <v>0</v>
      </c>
      <c r="C55" s="132">
        <v>0</v>
      </c>
      <c r="D55" s="132">
        <v>0</v>
      </c>
      <c r="E55">
        <v>0</v>
      </c>
    </row>
    <row r="56" spans="1:5" x14ac:dyDescent="0.25">
      <c r="A56" t="s">
        <v>226</v>
      </c>
      <c r="B56" s="132">
        <v>0</v>
      </c>
      <c r="C56" s="132">
        <v>0</v>
      </c>
      <c r="D56" s="132">
        <v>3000000</v>
      </c>
      <c r="E56">
        <v>-3000000</v>
      </c>
    </row>
    <row r="57" spans="1:5" x14ac:dyDescent="0.25">
      <c r="A57" t="s">
        <v>227</v>
      </c>
      <c r="B57" s="132">
        <v>0</v>
      </c>
      <c r="C57" s="132">
        <v>0</v>
      </c>
      <c r="D57" s="132">
        <v>0</v>
      </c>
      <c r="E57">
        <v>0</v>
      </c>
    </row>
    <row r="58" spans="1:5" x14ac:dyDescent="0.25">
      <c r="A58" t="s">
        <v>228</v>
      </c>
      <c r="B58" s="132">
        <v>0</v>
      </c>
      <c r="C58" s="132">
        <v>0</v>
      </c>
      <c r="D58" s="132">
        <v>2000998</v>
      </c>
      <c r="E58">
        <v>-2000998</v>
      </c>
    </row>
    <row r="59" spans="1:5" x14ac:dyDescent="0.25">
      <c r="A59" t="s">
        <v>229</v>
      </c>
      <c r="B59" s="132">
        <v>0</v>
      </c>
      <c r="C59" s="132">
        <v>0</v>
      </c>
      <c r="D59" s="132">
        <v>-1500000</v>
      </c>
      <c r="E59">
        <v>1500000</v>
      </c>
    </row>
    <row r="60" spans="1:5" x14ac:dyDescent="0.25">
      <c r="A60" t="s">
        <v>230</v>
      </c>
      <c r="B60" s="132">
        <v>0</v>
      </c>
      <c r="C60" s="132">
        <v>0</v>
      </c>
      <c r="D60" s="132">
        <v>-800000</v>
      </c>
      <c r="E60">
        <v>800000</v>
      </c>
    </row>
    <row r="61" spans="1:5" x14ac:dyDescent="0.25">
      <c r="A61" t="s">
        <v>231</v>
      </c>
      <c r="B61" s="132">
        <v>0</v>
      </c>
      <c r="C61" s="132">
        <v>0</v>
      </c>
      <c r="D61" s="132">
        <v>0</v>
      </c>
      <c r="E61">
        <v>0</v>
      </c>
    </row>
    <row r="62" spans="1:5" x14ac:dyDescent="0.25">
      <c r="A62" t="s">
        <v>232</v>
      </c>
      <c r="B62" s="132">
        <v>0</v>
      </c>
      <c r="C62" s="132">
        <v>0</v>
      </c>
      <c r="D62" s="132">
        <v>0</v>
      </c>
      <c r="E62">
        <v>0</v>
      </c>
    </row>
    <row r="63" spans="1:5" x14ac:dyDescent="0.25">
      <c r="A63" t="s">
        <v>233</v>
      </c>
      <c r="B63" s="132">
        <v>0</v>
      </c>
      <c r="C63" s="132">
        <v>0</v>
      </c>
      <c r="D63" s="132">
        <v>0</v>
      </c>
      <c r="E63">
        <v>0</v>
      </c>
    </row>
    <row r="64" spans="1:5" x14ac:dyDescent="0.25">
      <c r="A64" t="s">
        <v>234</v>
      </c>
      <c r="B64" s="132">
        <v>0</v>
      </c>
      <c r="C64" s="132">
        <v>0</v>
      </c>
      <c r="D64" s="132">
        <v>540000</v>
      </c>
      <c r="E64">
        <v>-540000</v>
      </c>
    </row>
    <row r="65" spans="1:5" x14ac:dyDescent="0.25">
      <c r="A65" t="s">
        <v>235</v>
      </c>
      <c r="B65" s="132">
        <v>0</v>
      </c>
      <c r="C65" s="132">
        <v>0</v>
      </c>
      <c r="D65" s="132">
        <v>0</v>
      </c>
      <c r="E65">
        <v>0</v>
      </c>
    </row>
    <row r="66" spans="1:5" x14ac:dyDescent="0.25">
      <c r="A66" t="s">
        <v>236</v>
      </c>
      <c r="B66" s="132">
        <v>0</v>
      </c>
      <c r="C66" s="132">
        <v>0</v>
      </c>
      <c r="D66" s="132">
        <v>0</v>
      </c>
      <c r="E66">
        <v>0</v>
      </c>
    </row>
    <row r="67" spans="1:5" x14ac:dyDescent="0.25">
      <c r="A67" t="s">
        <v>237</v>
      </c>
      <c r="B67" s="132">
        <v>0</v>
      </c>
      <c r="C67" s="132">
        <v>0</v>
      </c>
      <c r="D67" s="132">
        <v>0</v>
      </c>
      <c r="E67">
        <v>0</v>
      </c>
    </row>
    <row r="68" spans="1:5" x14ac:dyDescent="0.25">
      <c r="A68" t="s">
        <v>238</v>
      </c>
      <c r="B68" s="132">
        <v>0</v>
      </c>
      <c r="C68" s="132">
        <v>0</v>
      </c>
      <c r="D68" s="132">
        <v>0</v>
      </c>
      <c r="E68">
        <v>0</v>
      </c>
    </row>
    <row r="69" spans="1:5" x14ac:dyDescent="0.25">
      <c r="A69" t="s">
        <v>239</v>
      </c>
      <c r="B69" s="132">
        <v>0</v>
      </c>
      <c r="C69" s="132">
        <v>0</v>
      </c>
      <c r="D69" s="132">
        <v>0</v>
      </c>
      <c r="E69">
        <v>0</v>
      </c>
    </row>
    <row r="70" spans="1:5" x14ac:dyDescent="0.25">
      <c r="A70" t="s">
        <v>240</v>
      </c>
      <c r="B70" s="132">
        <v>0</v>
      </c>
      <c r="C70" s="132">
        <v>0</v>
      </c>
      <c r="D70" s="132">
        <v>0</v>
      </c>
      <c r="E70">
        <v>0</v>
      </c>
    </row>
    <row r="71" spans="1:5" x14ac:dyDescent="0.25">
      <c r="A71" t="s">
        <v>241</v>
      </c>
      <c r="B71" s="132">
        <v>0</v>
      </c>
      <c r="C71" s="132">
        <v>0</v>
      </c>
      <c r="D71" s="132">
        <v>34465500</v>
      </c>
      <c r="E71">
        <v>-34465500</v>
      </c>
    </row>
    <row r="72" spans="1:5" x14ac:dyDescent="0.25">
      <c r="A72" t="s">
        <v>242</v>
      </c>
      <c r="B72" s="132">
        <v>0</v>
      </c>
      <c r="C72" s="132">
        <v>0</v>
      </c>
      <c r="D72" s="132">
        <v>0</v>
      </c>
      <c r="E72">
        <v>0</v>
      </c>
    </row>
    <row r="73" spans="1:5" x14ac:dyDescent="0.25">
      <c r="A73" t="s">
        <v>243</v>
      </c>
      <c r="B73" s="132">
        <v>0</v>
      </c>
      <c r="C73" s="132">
        <v>0</v>
      </c>
      <c r="D73" s="132">
        <v>0</v>
      </c>
      <c r="E73">
        <v>0</v>
      </c>
    </row>
    <row r="74" spans="1:5" x14ac:dyDescent="0.25">
      <c r="A74" t="s">
        <v>244</v>
      </c>
      <c r="B74" s="132">
        <v>0</v>
      </c>
      <c r="C74" s="132">
        <v>0</v>
      </c>
      <c r="D74" s="132">
        <v>10000000</v>
      </c>
      <c r="E74">
        <v>-10000000</v>
      </c>
    </row>
    <row r="75" spans="1:5" x14ac:dyDescent="0.25">
      <c r="A75" t="s">
        <v>245</v>
      </c>
      <c r="B75" s="132">
        <v>0</v>
      </c>
      <c r="C75" s="132">
        <v>0</v>
      </c>
      <c r="D75" s="132">
        <v>0</v>
      </c>
      <c r="E75">
        <v>0</v>
      </c>
    </row>
    <row r="76" spans="1:5" x14ac:dyDescent="0.25">
      <c r="A76" t="s">
        <v>246</v>
      </c>
      <c r="B76" s="132">
        <v>0</v>
      </c>
      <c r="C76" s="132">
        <v>0</v>
      </c>
      <c r="D76" s="132">
        <v>0</v>
      </c>
      <c r="E76">
        <v>0</v>
      </c>
    </row>
    <row r="77" spans="1:5" x14ac:dyDescent="0.25">
      <c r="A77" t="s">
        <v>247</v>
      </c>
      <c r="B77" s="132">
        <v>0</v>
      </c>
      <c r="C77" s="132">
        <v>0</v>
      </c>
      <c r="D77" s="132">
        <v>309732</v>
      </c>
      <c r="E77">
        <v>-309732</v>
      </c>
    </row>
    <row r="78" spans="1:5" x14ac:dyDescent="0.25">
      <c r="A78" t="s">
        <v>248</v>
      </c>
      <c r="B78" s="132">
        <v>0</v>
      </c>
      <c r="C78" s="132">
        <v>0</v>
      </c>
      <c r="D78" s="132">
        <v>0</v>
      </c>
      <c r="E78">
        <v>0</v>
      </c>
    </row>
    <row r="79" spans="1:5" x14ac:dyDescent="0.25">
      <c r="A79" t="s">
        <v>249</v>
      </c>
      <c r="B79" s="132">
        <v>0</v>
      </c>
      <c r="C79" s="132">
        <v>0</v>
      </c>
      <c r="D79" s="132">
        <v>1040268</v>
      </c>
      <c r="E79">
        <v>-1040268</v>
      </c>
    </row>
    <row r="80" spans="1:5" x14ac:dyDescent="0.25">
      <c r="A80" t="s">
        <v>250</v>
      </c>
      <c r="B80" s="132">
        <v>0</v>
      </c>
      <c r="C80" s="132">
        <v>0</v>
      </c>
      <c r="D80" s="132">
        <v>12480000</v>
      </c>
      <c r="E80">
        <v>-12480000</v>
      </c>
    </row>
    <row r="81" spans="1:5" x14ac:dyDescent="0.25">
      <c r="A81" t="s">
        <v>251</v>
      </c>
      <c r="B81" s="132">
        <v>0</v>
      </c>
      <c r="C81" s="132">
        <v>0</v>
      </c>
      <c r="D81" s="132">
        <v>3900000</v>
      </c>
      <c r="E81">
        <v>-3900000</v>
      </c>
    </row>
    <row r="82" spans="1:5" x14ac:dyDescent="0.25">
      <c r="A82" t="s">
        <v>252</v>
      </c>
      <c r="B82" s="132">
        <v>0</v>
      </c>
      <c r="C82" s="132">
        <v>0</v>
      </c>
      <c r="D82" s="132">
        <v>7600000</v>
      </c>
      <c r="E82">
        <v>-7600000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 02</vt:lpstr>
      <vt:lpstr>PL 04</vt:lpstr>
      <vt:lpstr>Sheet1</vt:lpstr>
      <vt:lpstr>'PL 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Ngô Thị Kiều Tiên</dc:creator>
  <cp:lastModifiedBy>Nguyen Ngoc Minh Anh</cp:lastModifiedBy>
  <cp:lastPrinted>2024-11-01T03:34:29Z</cp:lastPrinted>
  <dcterms:created xsi:type="dcterms:W3CDTF">2018-01-30T03:24:57Z</dcterms:created>
  <dcterms:modified xsi:type="dcterms:W3CDTF">2024-11-04T07:26:40Z</dcterms:modified>
</cp:coreProperties>
</file>